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15" windowWidth="13890" windowHeight="11640"/>
  </bookViews>
  <sheets>
    <sheet name="Centos " sheetId="18" r:id="rId1"/>
    <sheet name="dont touch this" sheetId="14" state="hidden" r:id="rId2"/>
    <sheet name="1" sheetId="15" state="hidden" r:id="rId3"/>
    <sheet name="Sheet1" sheetId="17" state="hidden" r:id="rId4"/>
    <sheet name="Sheet2" sheetId="20" r:id="rId5"/>
  </sheets>
  <externalReferences>
    <externalReference r:id="rId6"/>
  </externalReferences>
  <definedNames>
    <definedName name="_xlnm._FilterDatabase" localSheetId="2" hidden="1">'1'!$B$1:$F$277</definedName>
    <definedName name="_xlnm._FilterDatabase" localSheetId="0" hidden="1">'Centos '!$B$11:$K$316</definedName>
    <definedName name="_xlnm._FilterDatabase" localSheetId="1" hidden="1">'dont touch this'!$B$1:$F$302</definedName>
    <definedName name="_xlnm.Print_Area" localSheetId="2">'1'!$A$1:$E$280</definedName>
    <definedName name="_xlnm.Print_Area" localSheetId="1">'dont touch this'!$A$1:$E$281</definedName>
  </definedNames>
  <calcPr calcId="145621"/>
</workbook>
</file>

<file path=xl/calcChain.xml><?xml version="1.0" encoding="utf-8"?>
<calcChain xmlns="http://schemas.openxmlformats.org/spreadsheetml/2006/main">
  <c r="G71" i="18"/>
  <c r="G70"/>
  <c r="G69"/>
  <c r="G68"/>
  <c r="G82"/>
  <c r="G81"/>
  <c r="G80"/>
  <c r="G79"/>
  <c r="G314" l="1"/>
  <c r="G313"/>
  <c r="G309"/>
  <c r="G308"/>
  <c r="G302"/>
  <c r="G300"/>
  <c r="G298"/>
  <c r="G290"/>
  <c r="G285"/>
  <c r="G279"/>
  <c r="G278"/>
  <c r="G250"/>
  <c r="G248"/>
  <c r="G247"/>
  <c r="G246"/>
  <c r="G245"/>
  <c r="G244"/>
  <c r="G243"/>
  <c r="G242"/>
  <c r="G241"/>
  <c r="G240"/>
  <c r="G237"/>
  <c r="G236"/>
  <c r="G232"/>
  <c r="G230"/>
  <c r="G228"/>
  <c r="G222"/>
  <c r="G220"/>
  <c r="G219"/>
  <c r="G218"/>
  <c r="G217"/>
  <c r="G215"/>
  <c r="G213"/>
  <c r="G210"/>
  <c r="G208"/>
  <c r="G206"/>
  <c r="E204"/>
  <c r="G203"/>
  <c r="E203"/>
  <c r="G202"/>
  <c r="E202"/>
  <c r="G200"/>
  <c r="G199"/>
  <c r="E199"/>
  <c r="G198"/>
  <c r="E198"/>
  <c r="G192"/>
  <c r="G190"/>
  <c r="G188"/>
  <c r="G186"/>
  <c r="G185"/>
  <c r="G184"/>
  <c r="G183"/>
  <c r="G181"/>
  <c r="G180"/>
  <c r="G179"/>
  <c r="G177"/>
  <c r="G176"/>
  <c r="G175"/>
  <c r="G174"/>
  <c r="G172"/>
  <c r="G171"/>
  <c r="G170"/>
  <c r="G169"/>
  <c r="G168"/>
  <c r="G167"/>
  <c r="G166"/>
  <c r="G165"/>
  <c r="G164"/>
  <c r="G163"/>
  <c r="G161"/>
  <c r="G160"/>
  <c r="G140"/>
  <c r="G139"/>
  <c r="G138"/>
  <c r="G136"/>
  <c r="G135"/>
  <c r="G134"/>
  <c r="G132"/>
  <c r="G130"/>
  <c r="G124"/>
  <c r="G123"/>
  <c r="G122"/>
  <c r="G121"/>
  <c r="G120"/>
  <c r="G119"/>
  <c r="G118"/>
  <c r="G114"/>
  <c r="G112"/>
  <c r="G111"/>
  <c r="G110"/>
  <c r="G109"/>
  <c r="G108"/>
  <c r="G107"/>
  <c r="G106"/>
  <c r="G105"/>
  <c r="G104"/>
  <c r="G103"/>
  <c r="G102"/>
  <c r="G101"/>
  <c r="G100"/>
  <c r="G99"/>
  <c r="G98"/>
  <c r="G97"/>
  <c r="G96"/>
  <c r="G93"/>
  <c r="G92"/>
  <c r="G91"/>
  <c r="G90"/>
  <c r="G89"/>
  <c r="G88"/>
  <c r="G87"/>
  <c r="G86"/>
  <c r="G85"/>
  <c r="G84"/>
  <c r="G77"/>
  <c r="G76"/>
  <c r="G73"/>
  <c r="G67"/>
  <c r="G66"/>
  <c r="G65"/>
  <c r="G64"/>
  <c r="G63"/>
  <c r="G62"/>
  <c r="G61"/>
  <c r="G60"/>
  <c r="G59"/>
  <c r="G57"/>
  <c r="G56"/>
  <c r="G55"/>
  <c r="G54"/>
  <c r="G53"/>
  <c r="G51"/>
  <c r="G50"/>
  <c r="G49"/>
  <c r="G48"/>
  <c r="G47"/>
  <c r="G46"/>
  <c r="G45"/>
  <c r="G43"/>
  <c r="G42"/>
  <c r="G41"/>
  <c r="G40"/>
  <c r="G39"/>
  <c r="G38"/>
  <c r="G37"/>
  <c r="G35"/>
  <c r="G34"/>
  <c r="G32"/>
  <c r="G31"/>
  <c r="G30"/>
  <c r="G29"/>
  <c r="G28"/>
  <c r="G27"/>
  <c r="G26"/>
  <c r="G25"/>
  <c r="G23"/>
  <c r="G22"/>
  <c r="G21"/>
  <c r="G20"/>
  <c r="G19"/>
  <c r="G17"/>
  <c r="G16"/>
  <c r="G15"/>
  <c r="G14"/>
  <c r="G13"/>
  <c r="I41" i="14" l="1"/>
  <c r="F275" i="15" l="1"/>
  <c r="F274"/>
  <c r="F270"/>
  <c r="F269"/>
  <c r="F263"/>
  <c r="F261"/>
  <c r="F259"/>
  <c r="F251"/>
  <c r="F246"/>
  <c r="F240"/>
  <c r="F239"/>
  <c r="F211"/>
  <c r="F209"/>
  <c r="F208"/>
  <c r="F207"/>
  <c r="F206"/>
  <c r="F205"/>
  <c r="F204"/>
  <c r="F203"/>
  <c r="F202"/>
  <c r="F201"/>
  <c r="F198"/>
  <c r="F197"/>
  <c r="F193"/>
  <c r="F191"/>
  <c r="F189"/>
  <c r="F183"/>
  <c r="F182"/>
  <c r="F181"/>
  <c r="F180"/>
  <c r="F179"/>
  <c r="F177"/>
  <c r="F175"/>
  <c r="F172"/>
  <c r="F170"/>
  <c r="F168"/>
  <c r="F165"/>
  <c r="F164"/>
  <c r="F162"/>
  <c r="F161"/>
  <c r="F160"/>
  <c r="F159"/>
  <c r="F158"/>
  <c r="F157"/>
  <c r="F156"/>
  <c r="F155"/>
  <c r="F154"/>
  <c r="F153"/>
  <c r="F151"/>
  <c r="F149"/>
  <c r="F147"/>
  <c r="F146"/>
  <c r="F145"/>
  <c r="F144"/>
  <c r="F142"/>
  <c r="F141"/>
  <c r="F140"/>
  <c r="F138"/>
  <c r="F137"/>
  <c r="F136"/>
  <c r="F135"/>
  <c r="F134"/>
  <c r="F133"/>
  <c r="F132"/>
  <c r="F131"/>
  <c r="F130"/>
  <c r="F129"/>
  <c r="F128"/>
  <c r="F127"/>
  <c r="F126"/>
  <c r="F125"/>
  <c r="F124"/>
  <c r="F123"/>
  <c r="F118"/>
  <c r="F117"/>
  <c r="F116"/>
  <c r="F114"/>
  <c r="F113"/>
  <c r="F112"/>
  <c r="F110"/>
  <c r="F108"/>
  <c r="F102"/>
  <c r="F101"/>
  <c r="F100"/>
  <c r="F99"/>
  <c r="F98"/>
  <c r="F97"/>
  <c r="F96"/>
  <c r="F92"/>
  <c r="F90"/>
  <c r="F89"/>
  <c r="F88"/>
  <c r="F87"/>
  <c r="F86"/>
  <c r="F85"/>
  <c r="F84"/>
  <c r="F83"/>
  <c r="F82"/>
  <c r="F81"/>
  <c r="F80"/>
  <c r="F79"/>
  <c r="F78"/>
  <c r="F77"/>
  <c r="F76"/>
  <c r="F75"/>
  <c r="F74"/>
  <c r="F71"/>
  <c r="F70"/>
  <c r="F69"/>
  <c r="F68"/>
  <c r="F67"/>
  <c r="F66"/>
  <c r="F65"/>
  <c r="F64"/>
  <c r="F63"/>
  <c r="F62"/>
  <c r="F60"/>
  <c r="F59"/>
  <c r="F56"/>
  <c r="F55"/>
  <c r="F54"/>
  <c r="F53"/>
  <c r="F52"/>
  <c r="F51"/>
  <c r="M50"/>
  <c r="L50"/>
  <c r="K50"/>
  <c r="J50"/>
  <c r="F50"/>
  <c r="F49"/>
  <c r="F48"/>
  <c r="F47"/>
  <c r="F45"/>
  <c r="F44"/>
  <c r="F43"/>
  <c r="F42"/>
  <c r="F41"/>
  <c r="F39"/>
  <c r="N38"/>
  <c r="M38"/>
  <c r="L38"/>
  <c r="K38"/>
  <c r="J38"/>
  <c r="F38"/>
  <c r="F37"/>
  <c r="F36"/>
  <c r="F35"/>
  <c r="F34"/>
  <c r="F33"/>
  <c r="F31"/>
  <c r="F30"/>
  <c r="F29"/>
  <c r="F28"/>
  <c r="F27"/>
  <c r="F26"/>
  <c r="F25"/>
  <c r="F23"/>
  <c r="F22"/>
  <c r="F20"/>
  <c r="F19"/>
  <c r="F18"/>
  <c r="F17"/>
  <c r="F16"/>
  <c r="F15"/>
  <c r="N14"/>
  <c r="M14"/>
  <c r="L14"/>
  <c r="K14"/>
  <c r="J14"/>
  <c r="F14"/>
  <c r="N13"/>
  <c r="M13"/>
  <c r="L13"/>
  <c r="K13"/>
  <c r="J13"/>
  <c r="F13"/>
  <c r="N12"/>
  <c r="M12"/>
  <c r="L12"/>
  <c r="K12"/>
  <c r="J12"/>
  <c r="N11"/>
  <c r="M11"/>
  <c r="L11"/>
  <c r="K11"/>
  <c r="J11"/>
  <c r="F11"/>
  <c r="N10"/>
  <c r="M10"/>
  <c r="L10"/>
  <c r="K10"/>
  <c r="J10"/>
  <c r="F10"/>
  <c r="N9"/>
  <c r="M9"/>
  <c r="L9"/>
  <c r="K9"/>
  <c r="J9"/>
  <c r="F9"/>
  <c r="N8"/>
  <c r="M8"/>
  <c r="L8"/>
  <c r="K8"/>
  <c r="J8"/>
  <c r="F8"/>
  <c r="N7"/>
  <c r="M7"/>
  <c r="L7"/>
  <c r="K7"/>
  <c r="J7"/>
  <c r="F7"/>
  <c r="N6"/>
  <c r="M6"/>
  <c r="L6"/>
  <c r="K6"/>
  <c r="J6"/>
  <c r="F5"/>
  <c r="F4"/>
  <c r="F3"/>
  <c r="F2"/>
  <c r="F1"/>
  <c r="F278" i="14" l="1"/>
  <c r="F277"/>
  <c r="F276"/>
  <c r="F275"/>
  <c r="F274"/>
  <c r="F273"/>
  <c r="F272"/>
  <c r="F271"/>
  <c r="F270"/>
  <c r="F269"/>
  <c r="F268"/>
  <c r="F267"/>
  <c r="F266"/>
  <c r="F265"/>
  <c r="F264"/>
  <c r="F263"/>
  <c r="F262"/>
  <c r="F261"/>
  <c r="F260"/>
  <c r="F259"/>
  <c r="F257"/>
  <c r="F255"/>
  <c r="F253"/>
  <c r="F252"/>
  <c r="F251"/>
  <c r="F249"/>
  <c r="F247"/>
  <c r="F246"/>
  <c r="F244"/>
  <c r="F243"/>
  <c r="F241"/>
  <c r="F240"/>
  <c r="F236"/>
  <c r="F234"/>
  <c r="F232"/>
  <c r="F230"/>
  <c r="F228"/>
  <c r="F226"/>
  <c r="F224"/>
  <c r="F222"/>
  <c r="F214"/>
  <c r="F212"/>
  <c r="F210"/>
  <c r="F209"/>
  <c r="F208"/>
  <c r="F207"/>
  <c r="F206"/>
  <c r="F205"/>
  <c r="F204"/>
  <c r="F203"/>
  <c r="F202"/>
  <c r="F200"/>
  <c r="F199"/>
  <c r="F198"/>
  <c r="F196"/>
  <c r="F194"/>
  <c r="F192"/>
  <c r="F190"/>
  <c r="F188"/>
  <c r="F184"/>
  <c r="F183"/>
  <c r="F182"/>
  <c r="F181"/>
  <c r="F180"/>
  <c r="F178"/>
  <c r="F176"/>
  <c r="F173"/>
  <c r="F171"/>
  <c r="F169"/>
  <c r="F168"/>
  <c r="F166"/>
  <c r="F165"/>
  <c r="F163"/>
  <c r="F162"/>
  <c r="F161"/>
  <c r="F160"/>
  <c r="F159"/>
  <c r="F158"/>
  <c r="F157"/>
  <c r="F156"/>
  <c r="F155"/>
  <c r="F154"/>
  <c r="F152"/>
  <c r="F150"/>
  <c r="F149"/>
  <c r="F148"/>
  <c r="F147"/>
  <c r="F146"/>
  <c r="F145"/>
  <c r="F143"/>
  <c r="F142"/>
  <c r="F141"/>
  <c r="F139"/>
  <c r="F138"/>
  <c r="F137"/>
  <c r="F136"/>
  <c r="F135"/>
  <c r="F134"/>
  <c r="F133"/>
  <c r="F132"/>
  <c r="F131"/>
  <c r="F130"/>
  <c r="F129"/>
  <c r="F128"/>
  <c r="F127"/>
  <c r="F126"/>
  <c r="F125"/>
  <c r="F124"/>
  <c r="F119"/>
  <c r="F118"/>
  <c r="F117"/>
  <c r="F115"/>
  <c r="F114"/>
  <c r="F113"/>
  <c r="F111"/>
  <c r="F109"/>
  <c r="F103"/>
  <c r="F102"/>
  <c r="F101"/>
  <c r="F100"/>
  <c r="F99"/>
  <c r="F98"/>
  <c r="F97"/>
  <c r="F96"/>
  <c r="F93"/>
  <c r="F91"/>
  <c r="F90"/>
  <c r="F89"/>
  <c r="F88"/>
  <c r="F87"/>
  <c r="F86"/>
  <c r="F85"/>
  <c r="F84"/>
  <c r="F83"/>
  <c r="F82"/>
  <c r="F81"/>
  <c r="F80"/>
  <c r="F79"/>
  <c r="F78"/>
  <c r="F77"/>
  <c r="F76"/>
  <c r="F75"/>
  <c r="F72"/>
  <c r="F71"/>
  <c r="F70"/>
  <c r="F69"/>
  <c r="F68"/>
  <c r="F67"/>
  <c r="F66"/>
  <c r="F65"/>
  <c r="F64"/>
  <c r="F63"/>
  <c r="F61"/>
  <c r="F60"/>
  <c r="F57"/>
  <c r="F56"/>
  <c r="F55"/>
  <c r="F54"/>
  <c r="F53"/>
  <c r="F52"/>
  <c r="L51"/>
  <c r="K51"/>
  <c r="J51"/>
  <c r="I51"/>
  <c r="F51"/>
  <c r="F50"/>
  <c r="F49"/>
  <c r="F48"/>
  <c r="F46"/>
  <c r="F45"/>
  <c r="L44"/>
  <c r="F44"/>
  <c r="F43"/>
  <c r="F42"/>
  <c r="L41"/>
  <c r="F40"/>
  <c r="M39"/>
  <c r="L39"/>
  <c r="K39"/>
  <c r="J39"/>
  <c r="I39"/>
  <c r="F39"/>
  <c r="F38"/>
  <c r="F37"/>
  <c r="F36"/>
  <c r="F35"/>
  <c r="F34"/>
  <c r="F32"/>
  <c r="F31"/>
  <c r="F30"/>
  <c r="M29"/>
  <c r="L29"/>
  <c r="K29"/>
  <c r="J29"/>
  <c r="I29"/>
  <c r="F29"/>
  <c r="F28"/>
  <c r="F27"/>
  <c r="F26"/>
  <c r="F24"/>
  <c r="F23"/>
  <c r="F21"/>
  <c r="F20"/>
  <c r="M19"/>
  <c r="F19"/>
  <c r="M18"/>
  <c r="L18"/>
  <c r="K18"/>
  <c r="J18"/>
  <c r="I18"/>
  <c r="F18"/>
  <c r="F17"/>
  <c r="F16"/>
  <c r="M15"/>
  <c r="M38" s="1"/>
  <c r="L15"/>
  <c r="L50" s="1"/>
  <c r="K15"/>
  <c r="K38" s="1"/>
  <c r="J15"/>
  <c r="J38" s="1"/>
  <c r="I15"/>
  <c r="I38" s="1"/>
  <c r="F15"/>
  <c r="M14"/>
  <c r="M37" s="1"/>
  <c r="L14"/>
  <c r="L49" s="1"/>
  <c r="K14"/>
  <c r="K37" s="1"/>
  <c r="J14"/>
  <c r="J37" s="1"/>
  <c r="I14"/>
  <c r="I49" s="1"/>
  <c r="F14"/>
  <c r="M13"/>
  <c r="M36" s="1"/>
  <c r="L13"/>
  <c r="L36" s="1"/>
  <c r="K13"/>
  <c r="K36" s="1"/>
  <c r="J13"/>
  <c r="J36" s="1"/>
  <c r="I13"/>
  <c r="I48" s="1"/>
  <c r="M12"/>
  <c r="M24" s="1"/>
  <c r="L12"/>
  <c r="L47" s="1"/>
  <c r="K12"/>
  <c r="K35" s="1"/>
  <c r="J12"/>
  <c r="J24" s="1"/>
  <c r="I12"/>
  <c r="I24" s="1"/>
  <c r="F12"/>
  <c r="M11"/>
  <c r="M34" s="1"/>
  <c r="L11"/>
  <c r="L46" s="1"/>
  <c r="K11"/>
  <c r="K23" s="1"/>
  <c r="J11"/>
  <c r="J23" s="1"/>
  <c r="I11"/>
  <c r="I34" s="1"/>
  <c r="F11"/>
  <c r="M10"/>
  <c r="M22" s="1"/>
  <c r="L10"/>
  <c r="L22" s="1"/>
  <c r="K10"/>
  <c r="K33" s="1"/>
  <c r="J10"/>
  <c r="J22" s="1"/>
  <c r="I10"/>
  <c r="I22" s="1"/>
  <c r="F10"/>
  <c r="M9"/>
  <c r="M32" s="1"/>
  <c r="L9"/>
  <c r="L32" s="1"/>
  <c r="K9"/>
  <c r="K32" s="1"/>
  <c r="J9"/>
  <c r="J32" s="1"/>
  <c r="I9"/>
  <c r="I44" s="1"/>
  <c r="F9"/>
  <c r="M8"/>
  <c r="M31" s="1"/>
  <c r="L8"/>
  <c r="L43" s="1"/>
  <c r="K8"/>
  <c r="K31" s="1"/>
  <c r="J8"/>
  <c r="J31" s="1"/>
  <c r="I8"/>
  <c r="I31" s="1"/>
  <c r="F8"/>
  <c r="M7"/>
  <c r="M30" s="1"/>
  <c r="L7"/>
  <c r="L42" s="1"/>
  <c r="K7"/>
  <c r="K30" s="1"/>
  <c r="J7"/>
  <c r="J19" s="1"/>
  <c r="I7"/>
  <c r="I42" s="1"/>
  <c r="F6"/>
  <c r="F5"/>
  <c r="F4"/>
  <c r="F3"/>
  <c r="F2"/>
  <c r="K20" l="1"/>
  <c r="M21"/>
  <c r="K19"/>
  <c r="M20"/>
  <c r="K34"/>
  <c r="L48"/>
  <c r="K21"/>
  <c r="M33"/>
  <c r="M35"/>
  <c r="I33"/>
  <c r="I43"/>
  <c r="I45"/>
  <c r="I35"/>
  <c r="I47"/>
  <c r="I19"/>
  <c r="I20"/>
  <c r="I21"/>
  <c r="I50"/>
  <c r="L24"/>
  <c r="K25"/>
  <c r="I26"/>
  <c r="M26"/>
  <c r="K27"/>
  <c r="J30"/>
  <c r="L19"/>
  <c r="J20"/>
  <c r="L21"/>
  <c r="K22"/>
  <c r="I23"/>
  <c r="M23"/>
  <c r="K24"/>
  <c r="J25"/>
  <c r="L26"/>
  <c r="J27"/>
  <c r="I30"/>
  <c r="I32"/>
  <c r="L33"/>
  <c r="J34"/>
  <c r="L35"/>
  <c r="L37"/>
  <c r="L45"/>
  <c r="L31"/>
  <c r="I37"/>
  <c r="L20"/>
  <c r="J21"/>
  <c r="L25"/>
  <c r="J26"/>
  <c r="L27"/>
  <c r="J33"/>
  <c r="L34"/>
  <c r="J35"/>
  <c r="L38"/>
  <c r="I46"/>
  <c r="L23"/>
  <c r="I25"/>
  <c r="M25"/>
  <c r="K26"/>
  <c r="I27"/>
  <c r="M27"/>
  <c r="L30"/>
  <c r="I36"/>
</calcChain>
</file>

<file path=xl/sharedStrings.xml><?xml version="1.0" encoding="utf-8"?>
<sst xmlns="http://schemas.openxmlformats.org/spreadsheetml/2006/main" count="1711" uniqueCount="251">
  <si>
    <t>PVL PCMO (Passenger car motor oils)</t>
  </si>
  <si>
    <t>Full synthetics</t>
  </si>
  <si>
    <t>ZIC XQ LS 5W-30</t>
  </si>
  <si>
    <t>ZIC XQ LS 5W-40</t>
  </si>
  <si>
    <t>ZIC XQ 0W-40</t>
  </si>
  <si>
    <t>ZIC XQ 5W-30</t>
  </si>
  <si>
    <t>ZIC XQ 5W-40</t>
  </si>
  <si>
    <t>Semi-synthetics</t>
  </si>
  <si>
    <t>ZIC OW 0W-30</t>
  </si>
  <si>
    <t>ZIC A PLUS  5W-30</t>
  </si>
  <si>
    <t>ZIC A PLUS 10W-40</t>
  </si>
  <si>
    <t>ZIC A PLUS 10W-30</t>
  </si>
  <si>
    <t>ZIC A 5W-30</t>
  </si>
  <si>
    <t>ZIC A 10W-40</t>
  </si>
  <si>
    <t xml:space="preserve">ZIC 5000 5W-30 </t>
  </si>
  <si>
    <t xml:space="preserve">ZIC 5000 10W-40 </t>
  </si>
  <si>
    <t>ZIC RV 5W-30</t>
  </si>
  <si>
    <t>ZIC RV 10W-40</t>
  </si>
  <si>
    <t>Mineral</t>
  </si>
  <si>
    <t xml:space="preserve">ZIC XQ 5000 10W-40 </t>
  </si>
  <si>
    <t xml:space="preserve">ZIC 5000 POWER 15W-40 </t>
  </si>
  <si>
    <t>ATF (Automatic transmission fluids)</t>
  </si>
  <si>
    <t>Kia/Hyundai</t>
  </si>
  <si>
    <t>ZIC ATF Multi Vehicle</t>
  </si>
  <si>
    <t>SK PSF</t>
  </si>
  <si>
    <t>SK PSF-4</t>
  </si>
  <si>
    <t>Transmission oil</t>
  </si>
  <si>
    <t>2- and 4-stroke engine oil</t>
  </si>
  <si>
    <t>Motor Cycle</t>
  </si>
  <si>
    <t>ZIC 4T</t>
  </si>
  <si>
    <t>ZIC 2T</t>
  </si>
  <si>
    <t>ZIC Marine 2T (1L*12)</t>
  </si>
  <si>
    <t>Special products</t>
  </si>
  <si>
    <t>Anti-Freeze</t>
  </si>
  <si>
    <t>ZIC SUPER A (EG type, green color)</t>
  </si>
  <si>
    <t>Flushing Oil</t>
  </si>
  <si>
    <t>ZIC FLUSH</t>
  </si>
  <si>
    <t>Brake Oil</t>
  </si>
  <si>
    <t>ZIC DOT-4 (1L*12)</t>
  </si>
  <si>
    <t>Hydraulic oil</t>
  </si>
  <si>
    <t>ZIC VEGA 32</t>
  </si>
  <si>
    <t>ZIC VEGA 46</t>
  </si>
  <si>
    <t>ZIC VEGA 68</t>
  </si>
  <si>
    <t>ZIC VEGA X22</t>
  </si>
  <si>
    <t>ZIC VEGA X 32</t>
  </si>
  <si>
    <t>ZIC VEGA X 46</t>
  </si>
  <si>
    <t>ZIC VEGA LX 32</t>
  </si>
  <si>
    <t>ZIC VEGA LX 46</t>
  </si>
  <si>
    <t>ZIC SUPERVIS ZF 32</t>
  </si>
  <si>
    <t>ZIC SUPERVIS ZF 46</t>
  </si>
  <si>
    <t>ZIC SUPERVIS 150N</t>
  </si>
  <si>
    <t>ZIC SUPERVIS 220N</t>
  </si>
  <si>
    <t>Compressor oil</t>
  </si>
  <si>
    <t>Circulation oils</t>
  </si>
  <si>
    <t>Turbine oil</t>
  </si>
  <si>
    <t>SK TURB 32</t>
  </si>
  <si>
    <t>SK TURB 46</t>
  </si>
  <si>
    <t>SK TURB 68</t>
  </si>
  <si>
    <t>Refrigerator oil</t>
  </si>
  <si>
    <t>SK Super Freeze 46</t>
  </si>
  <si>
    <t>SK Super Freeze S32</t>
  </si>
  <si>
    <t>SK Super Freeze S46</t>
  </si>
  <si>
    <t>SK Super Freeze S68</t>
  </si>
  <si>
    <t>SK Super Freeze S100</t>
  </si>
  <si>
    <t>White oil</t>
  </si>
  <si>
    <t>Vacuum oil</t>
  </si>
  <si>
    <t>ZIC VAC 46</t>
  </si>
  <si>
    <t>Heat transfer oil</t>
  </si>
  <si>
    <t xml:space="preserve">SK THERM </t>
  </si>
  <si>
    <t>SK SUPER THERM 300</t>
  </si>
  <si>
    <t>SK FLUSH32</t>
  </si>
  <si>
    <t>Way oil</t>
  </si>
  <si>
    <t>SK WAY 32</t>
  </si>
  <si>
    <t>SK WAY 68</t>
  </si>
  <si>
    <t>SK WAY 220</t>
  </si>
  <si>
    <t>Spindle oil</t>
  </si>
  <si>
    <t>SK SPIN 10</t>
  </si>
  <si>
    <t>SK SPIN 15</t>
  </si>
  <si>
    <t>Grease</t>
  </si>
  <si>
    <t>ZIC Royal Grease 2</t>
  </si>
  <si>
    <t>SK WBG 2</t>
  </si>
  <si>
    <t>SK WBG 3</t>
  </si>
  <si>
    <t>** The actual price on the e-biz system can be different a little because our system accept until the second figures below zero.</t>
    <phoneticPr fontId="4" type="noConversion"/>
  </si>
  <si>
    <t>ZIC 5000 5W-30</t>
  </si>
  <si>
    <t>ZIC 5000 10W-40</t>
  </si>
  <si>
    <t>Semi-synthetics (diesel)</t>
  </si>
  <si>
    <t>ZIC ATF III</t>
  </si>
  <si>
    <t>ZIC ATF II</t>
  </si>
  <si>
    <t>ZIC DOT-4</t>
  </si>
  <si>
    <t>ZIC Royal Grease 2 (3kg * 6)</t>
  </si>
  <si>
    <t>ZIC DOT-4 (0,5L*24)</t>
  </si>
  <si>
    <t xml:space="preserve">ZIC XQ TOP 5W-30 </t>
  </si>
  <si>
    <t xml:space="preserve">ZIC XQ FE 5W-30 </t>
  </si>
  <si>
    <t>UTTO 10w-30</t>
  </si>
  <si>
    <t>CVL HDDEO (Heavy duty diesel engine oils)</t>
  </si>
  <si>
    <t>SK Compressor P32</t>
  </si>
  <si>
    <t>SK Compressor P68</t>
  </si>
  <si>
    <t>SK Compressor P100</t>
  </si>
  <si>
    <t>SK Compressor P150</t>
  </si>
  <si>
    <t>SK Compressor RS32</t>
  </si>
  <si>
    <t>SK Compressor RS46</t>
  </si>
  <si>
    <t>SK Compressor RS68</t>
  </si>
  <si>
    <t>SK MACHINE OIL 46</t>
  </si>
  <si>
    <t>SK MACHINE OIL 68</t>
  </si>
  <si>
    <t>SK MACHINE OIL 100</t>
  </si>
  <si>
    <t>SK MACHINE OIL 150</t>
  </si>
  <si>
    <t>SK MACHINE OIL 320</t>
  </si>
  <si>
    <t>SK MACHINE OIL 460</t>
  </si>
  <si>
    <t>Reductor oils</t>
  </si>
  <si>
    <t>Lithium</t>
  </si>
  <si>
    <t>Lithium Complex</t>
  </si>
  <si>
    <t>SK UTF 65   (UTTO 10w-30)</t>
  </si>
  <si>
    <t xml:space="preserve">ZIC 7000 FE 5W30 </t>
  </si>
  <si>
    <t>ZIC 7000 EURO 10W-40</t>
  </si>
  <si>
    <t xml:space="preserve">ZIC 7000 EURO 10W-40 </t>
  </si>
  <si>
    <t>ZIC 5000 CNG 15W-40</t>
  </si>
  <si>
    <t>ZIC ATF SP-III</t>
  </si>
  <si>
    <t>ZIC Dexron VI</t>
  </si>
  <si>
    <t>ZIC G-F TOP 75W-85</t>
  </si>
  <si>
    <t>ZIC H-Trans 10W</t>
  </si>
  <si>
    <t>ZIC H-Trans 30</t>
  </si>
  <si>
    <t>Piston Type</t>
  </si>
  <si>
    <t>Full synthetics (diesel)</t>
  </si>
  <si>
    <t>ZIC CVT Multi Vehicle</t>
  </si>
  <si>
    <t>* Minimum Order party not less than 5000 liters in any packaging.</t>
  </si>
  <si>
    <t>IND (Industrial oil)</t>
  </si>
  <si>
    <t>ZIC G-F TOP 75W-90</t>
  </si>
  <si>
    <t>ZIC G-FF 75W-85</t>
  </si>
  <si>
    <t>ZIC G-EP 80W-90</t>
  </si>
  <si>
    <t>ZIC G-5 80W-90</t>
  </si>
  <si>
    <r>
      <t xml:space="preserve">ZIC SP-IV </t>
    </r>
    <r>
      <rPr>
        <sz val="11"/>
        <color rgb="FF0070C0"/>
        <rFont val="Cambria"/>
        <family val="1"/>
        <scheme val="major"/>
      </rPr>
      <t>(Plastic, english)</t>
    </r>
  </si>
  <si>
    <r>
      <t xml:space="preserve">ZIC SP-IV  </t>
    </r>
    <r>
      <rPr>
        <sz val="11"/>
        <color rgb="FF0070C0"/>
        <rFont val="Cambria"/>
        <family val="1"/>
        <scheme val="major"/>
      </rPr>
      <t>(English)</t>
    </r>
  </si>
  <si>
    <r>
      <t xml:space="preserve">ZIC Dexron VI </t>
    </r>
    <r>
      <rPr>
        <sz val="11"/>
        <color rgb="FF0070C0"/>
        <rFont val="Cambria"/>
        <family val="1"/>
        <scheme val="major"/>
      </rPr>
      <t>(English)</t>
    </r>
  </si>
  <si>
    <r>
      <t>ZIC ATF III</t>
    </r>
    <r>
      <rPr>
        <sz val="11"/>
        <color rgb="FFFF0000"/>
        <rFont val="Cambria"/>
        <family val="1"/>
        <scheme val="major"/>
      </rPr>
      <t xml:space="preserve"> </t>
    </r>
    <r>
      <rPr>
        <sz val="11"/>
        <color rgb="FF0070C0"/>
        <rFont val="Cambria"/>
        <family val="1"/>
        <scheme val="major"/>
      </rPr>
      <t>(English)</t>
    </r>
  </si>
  <si>
    <r>
      <t xml:space="preserve">ZIC G-FF 75W-85 </t>
    </r>
    <r>
      <rPr>
        <sz val="11"/>
        <color rgb="FF0070C0"/>
        <rFont val="Cambria"/>
        <family val="1"/>
        <scheme val="major"/>
      </rPr>
      <t>(Korean)</t>
    </r>
  </si>
  <si>
    <r>
      <t xml:space="preserve">ZIC G-5 85W-140 </t>
    </r>
    <r>
      <rPr>
        <sz val="11"/>
        <color rgb="FF0070C0"/>
        <rFont val="Cambria"/>
        <family val="1"/>
        <scheme val="major"/>
      </rPr>
      <t>(Eniglish)</t>
    </r>
  </si>
  <si>
    <r>
      <t xml:space="preserve">ZIC G-5 85W-140 </t>
    </r>
    <r>
      <rPr>
        <sz val="11"/>
        <color rgb="FF0070C0"/>
        <rFont val="Cambria"/>
        <family val="1"/>
        <scheme val="major"/>
      </rPr>
      <t>(Korean)</t>
    </r>
  </si>
  <si>
    <t>ZIC 5000 10W-30</t>
  </si>
  <si>
    <t>ZIC SD 5000 15W-40</t>
  </si>
  <si>
    <t xml:space="preserve">ZIC SD 5000 10W-30 </t>
  </si>
  <si>
    <t>ZIC SD 5000 10W-30</t>
  </si>
  <si>
    <t>ZIC SD 5000 CD 10W</t>
  </si>
  <si>
    <t>ZIC SD 5000 CF 30W</t>
  </si>
  <si>
    <t>SK SUPER GEAR EP68</t>
  </si>
  <si>
    <t>SK SUPER GEAR EP100</t>
  </si>
  <si>
    <t>SK SUPER GEAR EP150</t>
  </si>
  <si>
    <t>SK SUPER GEAR EP220</t>
  </si>
  <si>
    <t>SK SUPER GEAR EP320</t>
  </si>
  <si>
    <t>SK SUPER GEAR EP460</t>
  </si>
  <si>
    <t>SK SUPER GEAR EP680</t>
  </si>
  <si>
    <t>SK Phazol 7</t>
  </si>
  <si>
    <t>SK Phazol 10</t>
  </si>
  <si>
    <t>SK Phazol 18</t>
  </si>
  <si>
    <t>SK Phazol 24</t>
  </si>
  <si>
    <t>SK Phazol 35</t>
  </si>
  <si>
    <t>ZIC Crown Grease EP00</t>
  </si>
  <si>
    <t>ZIC Crown Grease EP0</t>
  </si>
  <si>
    <t>ZIC Crown Grease EP 1</t>
  </si>
  <si>
    <t>ZIC Crown Grease EP 2 (400g *20)</t>
  </si>
  <si>
    <t>ZIC Crown Grease EP 2</t>
  </si>
  <si>
    <t>ZIC Crown Grease HT 2</t>
  </si>
  <si>
    <t>ZIC Crown Grease Moly</t>
  </si>
  <si>
    <r>
      <t xml:space="preserve">ZIC SP-IV </t>
    </r>
    <r>
      <rPr>
        <sz val="11"/>
        <color rgb="FF0070C0"/>
        <rFont val="Cambria"/>
        <family val="1"/>
        <scheme val="major"/>
      </rPr>
      <t>(English)</t>
    </r>
  </si>
  <si>
    <t>Synthetic</t>
  </si>
  <si>
    <t>(from Oct 2014)</t>
    <phoneticPr fontId="4" type="noConversion"/>
  </si>
  <si>
    <t xml:space="preserve">ZIC OW 0W-20 </t>
    <phoneticPr fontId="4" type="noConversion"/>
  </si>
  <si>
    <t>ZIC A PLUS  5W-30 (6L * 3)</t>
    <phoneticPr fontId="4" type="noConversion"/>
  </si>
  <si>
    <t>ZIC XQ TOP 5W-30 (1L x 12)</t>
    <phoneticPr fontId="4" type="noConversion"/>
  </si>
  <si>
    <t>ZIC A PLUS  5W-30 (1L x 12)</t>
    <phoneticPr fontId="4" type="noConversion"/>
  </si>
  <si>
    <t>ZIC XQ TOP 5W-30 (4L x 4)</t>
    <phoneticPr fontId="4" type="noConversion"/>
  </si>
  <si>
    <t>ZIC A PLUS  5W-30 (4L x 4)</t>
    <phoneticPr fontId="4" type="noConversion"/>
  </si>
  <si>
    <t>ZIC OW 0W-20</t>
    <phoneticPr fontId="4" type="noConversion"/>
  </si>
  <si>
    <t>New Motor Cycle</t>
    <phoneticPr fontId="4" type="noConversion"/>
  </si>
  <si>
    <t>ZIC M9 4T</t>
    <phoneticPr fontId="4" type="noConversion"/>
  </si>
  <si>
    <t>ZIC M5 4T</t>
    <phoneticPr fontId="4" type="noConversion"/>
  </si>
  <si>
    <t>ZIC M7 2T</t>
    <phoneticPr fontId="4" type="noConversion"/>
  </si>
  <si>
    <t>ZIC M7 4T</t>
    <phoneticPr fontId="4" type="noConversion"/>
  </si>
  <si>
    <t>d</t>
    <phoneticPr fontId="4" type="noConversion"/>
  </si>
  <si>
    <t>d</t>
    <phoneticPr fontId="4" type="noConversion"/>
  </si>
  <si>
    <t>c</t>
    <phoneticPr fontId="4" type="noConversion"/>
  </si>
  <si>
    <t>a</t>
    <phoneticPr fontId="4" type="noConversion"/>
  </si>
  <si>
    <t>b</t>
    <phoneticPr fontId="4" type="noConversion"/>
  </si>
  <si>
    <t>A</t>
    <phoneticPr fontId="4" type="noConversion"/>
  </si>
  <si>
    <t>B</t>
    <phoneticPr fontId="4" type="noConversion"/>
  </si>
  <si>
    <t>d</t>
    <phoneticPr fontId="4" type="noConversion"/>
  </si>
  <si>
    <t>B</t>
    <phoneticPr fontId="4" type="noConversion"/>
  </si>
  <si>
    <t>Ordering (fill)</t>
    <phoneticPr fontId="4" type="noConversion"/>
  </si>
  <si>
    <t>Minium 1 pallete</t>
    <phoneticPr fontId="4" type="noConversion"/>
  </si>
  <si>
    <t>comment</t>
  </si>
  <si>
    <t xml:space="preserve">Mineral oil </t>
  </si>
  <si>
    <t>ZIC HIFLO 10W/40</t>
  </si>
  <si>
    <t>ZIC HIFLO 15W/40</t>
  </si>
  <si>
    <t>ZIC HIFLO 10W/30</t>
  </si>
  <si>
    <t>d</t>
  </si>
  <si>
    <t>Stock NEW</t>
  </si>
  <si>
    <t xml:space="preserve">Stock </t>
  </si>
  <si>
    <t>ZIC XQ TOP 5W-30 (1L x 12)</t>
  </si>
  <si>
    <t>ZIC TOP 5W-30</t>
  </si>
  <si>
    <t>ZIC TOP 0W-40</t>
  </si>
  <si>
    <t>ZIC X9 LS 5W-30</t>
  </si>
  <si>
    <t>ZIC GFT 75W-90</t>
  </si>
  <si>
    <t>ZIC GFT 75W-85</t>
  </si>
  <si>
    <t>ZIC ATF SP 4</t>
  </si>
  <si>
    <t>ZIC ATF SP 3</t>
  </si>
  <si>
    <t>ZIC ATF Dexron 6</t>
  </si>
  <si>
    <t>ZIC CVT Multi</t>
  </si>
  <si>
    <t>ZIC ATF Multi</t>
  </si>
  <si>
    <t>ZIC ATF 3</t>
  </si>
  <si>
    <t>ZIC ATF 2</t>
  </si>
  <si>
    <t>ZIC X9 LS DIESEL 5W-40</t>
  </si>
  <si>
    <t>ZIC X9 FE 5W-30</t>
  </si>
  <si>
    <t>ZIC X9 5W-30</t>
  </si>
  <si>
    <t>ZIC X9 5W-40</t>
  </si>
  <si>
    <t>ZIC X7 FE 0W-20</t>
  </si>
  <si>
    <t>ZIC X7 FE 0W-30</t>
  </si>
  <si>
    <t>ZIC X7 LS 5W-30</t>
  </si>
  <si>
    <t>ZIC X7 LS 10W-40</t>
  </si>
  <si>
    <t>ZIC X7 LS 10W-30</t>
  </si>
  <si>
    <t>ZIC X5 5W-30</t>
  </si>
  <si>
    <t>ZIC X5 10W-40</t>
  </si>
  <si>
    <t>ZIC X7 DIESEL 5W-30</t>
  </si>
  <si>
    <t>ZIC X7 DIESEL 10W-40</t>
  </si>
  <si>
    <t>ZIC X9000 10W-40</t>
  </si>
  <si>
    <t>ZIC X7000 5W-30</t>
  </si>
  <si>
    <t>ZIC X7000 AP 10W-40</t>
  </si>
  <si>
    <t>ZIC X5000 10W-40</t>
  </si>
  <si>
    <t>ZIC X5000 15W-40</t>
  </si>
  <si>
    <t>ZIC X5000 10W-30</t>
  </si>
  <si>
    <t>ZIC X3000 15W-40</t>
  </si>
  <si>
    <t>ZIC X3000 10W-30</t>
  </si>
  <si>
    <t>ZIC X3000 10W</t>
  </si>
  <si>
    <t>ZIC X3000 30</t>
  </si>
  <si>
    <t>ZIC X5000 15W-40 CNG</t>
  </si>
  <si>
    <t>ZIC Vega Arctic 32</t>
  </si>
  <si>
    <t xml:space="preserve">ZIC X5000 5W-30 </t>
  </si>
  <si>
    <t>soon</t>
  </si>
  <si>
    <t>deleted</t>
  </si>
  <si>
    <t>ZIC PSF</t>
  </si>
  <si>
    <t>ZIC PSF-4</t>
  </si>
  <si>
    <t>ZIC UTF 65   (UTTO 10w-30)</t>
  </si>
  <si>
    <t>new soon</t>
  </si>
  <si>
    <t>ZIC M7 2T</t>
  </si>
  <si>
    <t>ZIC SD 5000 CF 30</t>
  </si>
  <si>
    <t>ZIC M9</t>
  </si>
  <si>
    <t>ZIC M7</t>
  </si>
  <si>
    <t>ZIC M5</t>
  </si>
  <si>
    <t>Старый код</t>
  </si>
  <si>
    <t>Новый код</t>
  </si>
  <si>
    <t>Название старое</t>
  </si>
  <si>
    <t>Название новое</t>
  </si>
  <si>
    <t>Объём</t>
  </si>
</sst>
</file>

<file path=xl/styles.xml><?xml version="1.0" encoding="utf-8"?>
<styleSheet xmlns="http://schemas.openxmlformats.org/spreadsheetml/2006/main">
  <numFmts count="4">
    <numFmt numFmtId="164" formatCode="_(* #,##0.00_);_(* \(#,##0.00\);_(* &quot;-&quot;??_);_(@_)"/>
    <numFmt numFmtId="165" formatCode="_-* #,##0_-;\-* #,##0_-;_-* &quot;-&quot;_-;_-@_-"/>
    <numFmt numFmtId="166" formatCode="_-* #,##0.00_-;\-* #,##0.00_-;_-* &quot;-&quot;??_-;_-@_-"/>
    <numFmt numFmtId="167" formatCode="_-* #,##0.00_-;\-* #,##0.00_-;_-* &quot;-&quot;_-;_-@_-"/>
  </numFmts>
  <fonts count="19">
    <font>
      <sz val="11"/>
      <color theme="1"/>
      <name val="Calibri"/>
      <family val="2"/>
      <charset val="129"/>
      <scheme val="minor"/>
    </font>
    <font>
      <sz val="11"/>
      <color theme="1"/>
      <name val="Calibri"/>
      <family val="2"/>
      <charset val="204"/>
      <scheme val="minor"/>
    </font>
    <font>
      <sz val="11"/>
      <color theme="1"/>
      <name val="Calibri"/>
      <family val="2"/>
      <charset val="204"/>
      <scheme val="minor"/>
    </font>
    <font>
      <sz val="11"/>
      <color theme="1"/>
      <name val="Calibri"/>
      <family val="2"/>
      <charset val="129"/>
      <scheme val="minor"/>
    </font>
    <font>
      <sz val="8"/>
      <name val="Calibri"/>
      <family val="2"/>
      <charset val="129"/>
      <scheme val="minor"/>
    </font>
    <font>
      <sz val="11"/>
      <name val="Cambria"/>
      <family val="3"/>
      <charset val="129"/>
      <scheme val="major"/>
    </font>
    <font>
      <sz val="11"/>
      <color theme="1"/>
      <name val="Cambria"/>
      <family val="3"/>
      <charset val="129"/>
      <scheme val="major"/>
    </font>
    <font>
      <b/>
      <sz val="14"/>
      <color rgb="FFFF0000"/>
      <name val="Cambria"/>
      <family val="3"/>
      <charset val="129"/>
      <scheme val="major"/>
    </font>
    <font>
      <sz val="11"/>
      <color rgb="FFFF0000"/>
      <name val="Cambria"/>
      <family val="3"/>
      <charset val="129"/>
      <scheme val="major"/>
    </font>
    <font>
      <b/>
      <sz val="14"/>
      <color rgb="FFFF0000"/>
      <name val="Cambria"/>
      <family val="1"/>
      <scheme val="major"/>
    </font>
    <font>
      <sz val="11"/>
      <color rgb="FFFF0000"/>
      <name val="Cambria"/>
      <family val="1"/>
      <scheme val="major"/>
    </font>
    <font>
      <sz val="11"/>
      <name val="Cambria"/>
      <family val="1"/>
      <scheme val="major"/>
    </font>
    <font>
      <sz val="11"/>
      <color rgb="FF0070C0"/>
      <name val="Cambria"/>
      <family val="1"/>
      <scheme val="major"/>
    </font>
    <font>
      <sz val="11"/>
      <color theme="0"/>
      <name val="Cambria"/>
      <family val="3"/>
      <charset val="129"/>
      <scheme val="major"/>
    </font>
    <font>
      <sz val="11"/>
      <color rgb="FF000000"/>
      <name val="Cambria"/>
      <family val="1"/>
    </font>
    <font>
      <sz val="11"/>
      <color theme="1"/>
      <name val="Cambria"/>
      <family val="1"/>
      <scheme val="major"/>
    </font>
    <font>
      <u/>
      <sz val="11"/>
      <color theme="1"/>
      <name val="Cambria"/>
      <family val="1"/>
      <scheme val="major"/>
    </font>
    <font>
      <sz val="11"/>
      <color rgb="FF000000"/>
      <name val="Cambria"/>
      <family val="1"/>
      <scheme val="major"/>
    </font>
    <font>
      <b/>
      <sz val="14"/>
      <color theme="1"/>
      <name val="Cambria"/>
      <family val="1"/>
      <scheme val="major"/>
    </font>
  </fonts>
  <fills count="25">
    <fill>
      <patternFill patternType="none"/>
    </fill>
    <fill>
      <patternFill patternType="gray125"/>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4" tint="0.79998168889431442"/>
        <bgColor theme="4" tint="0.59999389629810485"/>
      </patternFill>
    </fill>
    <fill>
      <patternFill patternType="solid">
        <fgColor theme="4" tint="0.59999389629810485"/>
        <bgColor theme="4" tint="0.79998168889431442"/>
      </patternFill>
    </fill>
    <fill>
      <patternFill patternType="solid">
        <fgColor theme="4" tint="0.59999389629810485"/>
        <bgColor indexed="64"/>
      </patternFill>
    </fill>
    <fill>
      <patternFill patternType="solid">
        <fgColor rgb="FFFFC000"/>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1" tint="4.9989318521683403E-2"/>
        <bgColor indexed="64"/>
      </patternFill>
    </fill>
    <fill>
      <patternFill patternType="solid">
        <fgColor rgb="FFFFFF00"/>
        <bgColor indexed="64"/>
      </patternFill>
    </fill>
    <fill>
      <patternFill patternType="solid">
        <fgColor rgb="FF92D050"/>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6" tint="0.39997558519241921"/>
        <bgColor theme="4" tint="0.59999389629810485"/>
      </patternFill>
    </fill>
    <fill>
      <patternFill patternType="solid">
        <fgColor theme="6" tint="0.39997558519241921"/>
        <bgColor theme="4" tint="0.79998168889431442"/>
      </patternFill>
    </fill>
    <fill>
      <patternFill patternType="solid">
        <fgColor theme="9"/>
        <bgColor indexed="64"/>
      </patternFill>
    </fill>
    <fill>
      <patternFill patternType="solid">
        <fgColor theme="9"/>
        <bgColor theme="4" tint="0.59999389629810485"/>
      </patternFill>
    </fill>
    <fill>
      <patternFill patternType="solid">
        <fgColor theme="9"/>
        <bgColor theme="4" tint="0.79998168889431442"/>
      </patternFill>
    </fill>
  </fills>
  <borders count="16">
    <border>
      <left/>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s>
  <cellStyleXfs count="7">
    <xf numFmtId="0" fontId="0" fillId="0" borderId="0">
      <alignment vertical="center"/>
    </xf>
    <xf numFmtId="165" fontId="3" fillId="0" borderId="0" applyFont="0" applyFill="0" applyBorder="0" applyAlignment="0" applyProtection="0">
      <alignment vertical="center"/>
    </xf>
    <xf numFmtId="165" fontId="3" fillId="0" borderId="0" applyFont="0" applyFill="0" applyBorder="0" applyAlignment="0" applyProtection="0">
      <alignment vertical="center"/>
    </xf>
    <xf numFmtId="0" fontId="3" fillId="0" borderId="0">
      <alignment vertical="center"/>
    </xf>
    <xf numFmtId="0" fontId="2" fillId="0" borderId="0"/>
    <xf numFmtId="0" fontId="1" fillId="0" borderId="0"/>
    <xf numFmtId="164" fontId="3" fillId="0" borderId="0" applyFont="0" applyFill="0" applyBorder="0" applyAlignment="0" applyProtection="0"/>
  </cellStyleXfs>
  <cellXfs count="257">
    <xf numFmtId="0" fontId="0" fillId="0" borderId="0" xfId="0">
      <alignment vertical="center"/>
    </xf>
    <xf numFmtId="0" fontId="6" fillId="0" borderId="0" xfId="0" applyFont="1">
      <alignment vertical="center"/>
    </xf>
    <xf numFmtId="0" fontId="6" fillId="0" borderId="0" xfId="0" applyFont="1" applyAlignment="1">
      <alignment vertical="center"/>
    </xf>
    <xf numFmtId="0" fontId="6" fillId="3" borderId="2" xfId="0" applyFont="1" applyFill="1" applyBorder="1" applyAlignment="1">
      <alignment horizontal="center" vertical="center"/>
    </xf>
    <xf numFmtId="0" fontId="6" fillId="2" borderId="2" xfId="0" applyFont="1" applyFill="1" applyBorder="1" applyAlignment="1">
      <alignment horizontal="center" vertical="center"/>
    </xf>
    <xf numFmtId="0" fontId="6" fillId="4" borderId="2" xfId="0" applyFont="1" applyFill="1" applyBorder="1" applyAlignment="1">
      <alignment horizontal="center" vertical="center"/>
    </xf>
    <xf numFmtId="0" fontId="6" fillId="5" borderId="2" xfId="0" applyFont="1" applyFill="1" applyBorder="1" applyAlignment="1">
      <alignment horizontal="center" vertical="center"/>
    </xf>
    <xf numFmtId="0" fontId="6" fillId="4"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xf>
    <xf numFmtId="0" fontId="8" fillId="0" borderId="0" xfId="0" applyFont="1" applyAlignment="1">
      <alignment horizontal="left" vertical="center"/>
    </xf>
    <xf numFmtId="0" fontId="6" fillId="0" borderId="0" xfId="0" applyFont="1" applyAlignment="1">
      <alignment horizontal="right" vertical="center"/>
    </xf>
    <xf numFmtId="0" fontId="6" fillId="2" borderId="3" xfId="0" applyFont="1" applyFill="1" applyBorder="1" applyAlignment="1">
      <alignment horizontal="center" vertical="center"/>
    </xf>
    <xf numFmtId="0" fontId="6" fillId="5" borderId="3" xfId="0" applyFont="1" applyFill="1" applyBorder="1" applyAlignment="1">
      <alignment horizontal="center" vertical="center"/>
    </xf>
    <xf numFmtId="0" fontId="6" fillId="4" borderId="3"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3" xfId="0" applyFont="1" applyFill="1" applyBorder="1" applyAlignment="1">
      <alignment horizontal="center"/>
    </xf>
    <xf numFmtId="0" fontId="5" fillId="4" borderId="3" xfId="1" applyNumberFormat="1" applyFont="1" applyFill="1" applyBorder="1" applyAlignment="1">
      <alignment horizontal="center" vertical="center"/>
    </xf>
    <xf numFmtId="167" fontId="5" fillId="4" borderId="4" xfId="1" applyNumberFormat="1" applyFont="1" applyFill="1" applyBorder="1">
      <alignment vertical="center"/>
    </xf>
    <xf numFmtId="0" fontId="5" fillId="2" borderId="3" xfId="1" applyNumberFormat="1" applyFont="1" applyFill="1" applyBorder="1" applyAlignment="1">
      <alignment horizontal="center" vertical="center"/>
    </xf>
    <xf numFmtId="0" fontId="5" fillId="5" borderId="3" xfId="1" applyNumberFormat="1" applyFont="1" applyFill="1" applyBorder="1" applyAlignment="1">
      <alignment horizontal="center" vertical="center"/>
    </xf>
    <xf numFmtId="0" fontId="5" fillId="3" borderId="4" xfId="0" applyFont="1" applyFill="1" applyBorder="1" applyAlignment="1">
      <alignment horizontal="left"/>
    </xf>
    <xf numFmtId="0" fontId="5" fillId="2" borderId="4" xfId="0" applyFont="1" applyFill="1" applyBorder="1" applyAlignment="1">
      <alignment horizontal="left"/>
    </xf>
    <xf numFmtId="0" fontId="5" fillId="4" borderId="4" xfId="0" applyFont="1" applyFill="1" applyBorder="1" applyAlignment="1">
      <alignment horizontal="left" vertical="center"/>
    </xf>
    <xf numFmtId="0" fontId="5" fillId="5" borderId="4" xfId="0" applyFont="1" applyFill="1" applyBorder="1" applyAlignment="1">
      <alignment horizontal="left"/>
    </xf>
    <xf numFmtId="0" fontId="5" fillId="4" borderId="4" xfId="0" applyFont="1" applyFill="1" applyBorder="1" applyAlignment="1">
      <alignment horizontal="left"/>
    </xf>
    <xf numFmtId="0" fontId="5" fillId="3" borderId="4" xfId="0" applyFont="1" applyFill="1" applyBorder="1" applyAlignment="1">
      <alignment horizontal="left" vertical="center"/>
    </xf>
    <xf numFmtId="0" fontId="5" fillId="2" borderId="2" xfId="1" applyNumberFormat="1" applyFont="1" applyFill="1" applyBorder="1" applyAlignment="1">
      <alignment horizontal="center" vertical="center"/>
    </xf>
    <xf numFmtId="0" fontId="5" fillId="4" borderId="2" xfId="1" applyNumberFormat="1" applyFont="1" applyFill="1" applyBorder="1" applyAlignment="1">
      <alignment horizontal="center" vertical="center"/>
    </xf>
    <xf numFmtId="0" fontId="5" fillId="5" borderId="2" xfId="1" applyNumberFormat="1" applyFont="1" applyFill="1" applyBorder="1" applyAlignment="1">
      <alignment horizontal="center" vertical="center"/>
    </xf>
    <xf numFmtId="167" fontId="5" fillId="2" borderId="4" xfId="1" applyNumberFormat="1" applyFont="1" applyFill="1" applyBorder="1">
      <alignment vertical="center"/>
    </xf>
    <xf numFmtId="167" fontId="5" fillId="5" borderId="4" xfId="1" applyNumberFormat="1" applyFont="1" applyFill="1" applyBorder="1">
      <alignment vertical="center"/>
    </xf>
    <xf numFmtId="0" fontId="5" fillId="2" borderId="4" xfId="0" applyFont="1" applyFill="1" applyBorder="1" applyAlignment="1">
      <alignment horizontal="left" vertical="center"/>
    </xf>
    <xf numFmtId="0" fontId="5" fillId="5" borderId="4" xfId="0" applyFont="1" applyFill="1" applyBorder="1" applyAlignment="1">
      <alignment horizontal="left" vertical="center"/>
    </xf>
    <xf numFmtId="0" fontId="5" fillId="2" borderId="3" xfId="0" applyFont="1" applyFill="1" applyBorder="1" applyAlignment="1">
      <alignment horizontal="center" vertical="center"/>
    </xf>
    <xf numFmtId="0" fontId="11" fillId="6" borderId="3" xfId="0" applyFont="1" applyFill="1" applyBorder="1" applyAlignment="1">
      <alignment horizontal="center"/>
    </xf>
    <xf numFmtId="0" fontId="8" fillId="7" borderId="0" xfId="0" applyFont="1" applyFill="1" applyAlignment="1">
      <alignment horizontal="left" vertical="center"/>
    </xf>
    <xf numFmtId="0" fontId="6" fillId="7" borderId="0" xfId="0" applyFont="1" applyFill="1">
      <alignment vertical="center"/>
    </xf>
    <xf numFmtId="0" fontId="11" fillId="6" borderId="1" xfId="0" applyFont="1" applyFill="1" applyBorder="1" applyAlignment="1">
      <alignment horizontal="center"/>
    </xf>
    <xf numFmtId="0" fontId="11" fillId="2" borderId="1" xfId="0" applyFont="1" applyFill="1" applyBorder="1" applyAlignment="1">
      <alignment horizontal="center" vertical="center"/>
    </xf>
    <xf numFmtId="0" fontId="11" fillId="3" borderId="1" xfId="0" applyFont="1" applyFill="1" applyBorder="1" applyAlignment="1">
      <alignment horizontal="center" vertical="center"/>
    </xf>
    <xf numFmtId="167" fontId="5" fillId="2" borderId="5" xfId="1" applyNumberFormat="1" applyFont="1" applyFill="1" applyBorder="1">
      <alignment vertical="center"/>
    </xf>
    <xf numFmtId="167" fontId="5" fillId="5" borderId="5" xfId="1" applyNumberFormat="1" applyFont="1" applyFill="1" applyBorder="1">
      <alignment vertical="center"/>
    </xf>
    <xf numFmtId="167" fontId="5" fillId="4" borderId="5" xfId="1" applyNumberFormat="1" applyFont="1" applyFill="1" applyBorder="1">
      <alignment vertical="center"/>
    </xf>
    <xf numFmtId="0" fontId="5" fillId="2" borderId="5" xfId="0" applyFont="1" applyFill="1" applyBorder="1" applyAlignment="1">
      <alignment horizontal="center" vertical="center"/>
    </xf>
    <xf numFmtId="0" fontId="5" fillId="4" borderId="5" xfId="0" applyFont="1" applyFill="1" applyBorder="1" applyAlignment="1">
      <alignment horizontal="center" vertical="center"/>
    </xf>
    <xf numFmtId="0" fontId="5" fillId="5" borderId="5" xfId="0" applyFont="1" applyFill="1" applyBorder="1" applyAlignment="1">
      <alignment horizontal="center" vertical="center"/>
    </xf>
    <xf numFmtId="0" fontId="5" fillId="3" borderId="5" xfId="0" applyFont="1" applyFill="1" applyBorder="1" applyAlignment="1">
      <alignment horizontal="center" vertical="center"/>
    </xf>
    <xf numFmtId="166" fontId="5" fillId="2" borderId="5" xfId="0" applyNumberFormat="1" applyFont="1" applyFill="1" applyBorder="1" applyAlignment="1">
      <alignment horizontal="center" vertical="center"/>
    </xf>
    <xf numFmtId="0" fontId="6" fillId="2" borderId="5" xfId="0" applyFont="1" applyFill="1" applyBorder="1" applyAlignment="1">
      <alignment horizontal="center" vertical="center"/>
    </xf>
    <xf numFmtId="0" fontId="6" fillId="3" borderId="5" xfId="0" applyFont="1" applyFill="1" applyBorder="1" applyAlignment="1">
      <alignment horizontal="center" vertical="center"/>
    </xf>
    <xf numFmtId="0" fontId="6" fillId="5" borderId="5" xfId="0" applyFont="1" applyFill="1" applyBorder="1" applyAlignment="1">
      <alignment horizontal="center" vertical="center"/>
    </xf>
    <xf numFmtId="0" fontId="6" fillId="4" borderId="5" xfId="0" applyFont="1" applyFill="1" applyBorder="1" applyAlignment="1">
      <alignment horizontal="center" vertical="center"/>
    </xf>
    <xf numFmtId="0" fontId="7" fillId="6" borderId="5" xfId="0" applyFont="1" applyFill="1" applyBorder="1" applyAlignment="1">
      <alignment horizontal="center"/>
    </xf>
    <xf numFmtId="0" fontId="6" fillId="6" borderId="6" xfId="0" applyFont="1" applyFill="1" applyBorder="1">
      <alignment vertical="center"/>
    </xf>
    <xf numFmtId="0" fontId="6" fillId="2" borderId="5"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3" borderId="5" xfId="0" applyFont="1" applyFill="1" applyBorder="1" applyAlignment="1">
      <alignment horizontal="center"/>
    </xf>
    <xf numFmtId="167" fontId="5" fillId="2" borderId="5" xfId="1" applyNumberFormat="1" applyFont="1" applyFill="1" applyBorder="1" applyAlignment="1">
      <alignment horizontal="center" vertical="center"/>
    </xf>
    <xf numFmtId="165" fontId="6" fillId="0" borderId="0" xfId="1" applyFont="1">
      <alignment vertical="center"/>
    </xf>
    <xf numFmtId="0" fontId="5" fillId="3" borderId="2" xfId="0" applyFont="1" applyFill="1" applyBorder="1" applyAlignment="1">
      <alignment horizontal="center" vertical="center"/>
    </xf>
    <xf numFmtId="0" fontId="6" fillId="5" borderId="0" xfId="0" applyFont="1" applyFill="1" applyBorder="1" applyAlignment="1">
      <alignment horizontal="center" vertical="center"/>
    </xf>
    <xf numFmtId="0" fontId="5" fillId="5" borderId="0" xfId="0" applyFont="1" applyFill="1" applyBorder="1" applyAlignment="1">
      <alignment horizontal="left"/>
    </xf>
    <xf numFmtId="0" fontId="8" fillId="5" borderId="5" xfId="0" applyFont="1" applyFill="1" applyBorder="1" applyAlignment="1">
      <alignment horizontal="center" vertical="center"/>
    </xf>
    <xf numFmtId="166" fontId="6" fillId="0" borderId="0" xfId="0" applyNumberFormat="1" applyFont="1">
      <alignment vertical="center"/>
    </xf>
    <xf numFmtId="0" fontId="7" fillId="0" borderId="2" xfId="0" applyFont="1" applyFill="1" applyBorder="1" applyAlignment="1"/>
    <xf numFmtId="0" fontId="7" fillId="0" borderId="7" xfId="0" applyFont="1" applyFill="1" applyBorder="1" applyAlignment="1"/>
    <xf numFmtId="0" fontId="7" fillId="0" borderId="3" xfId="0" applyFont="1" applyFill="1" applyBorder="1" applyAlignment="1"/>
    <xf numFmtId="0" fontId="7" fillId="0" borderId="2" xfId="0" applyFont="1" applyFill="1" applyBorder="1" applyAlignment="1">
      <alignment vertical="center"/>
    </xf>
    <xf numFmtId="0" fontId="7" fillId="0" borderId="7" xfId="0" applyFont="1" applyFill="1" applyBorder="1" applyAlignment="1">
      <alignment vertical="center"/>
    </xf>
    <xf numFmtId="0" fontId="7" fillId="0" borderId="3" xfId="0" applyFont="1" applyFill="1" applyBorder="1" applyAlignment="1">
      <alignment vertical="center"/>
    </xf>
    <xf numFmtId="0" fontId="9" fillId="0" borderId="2" xfId="0" applyFont="1" applyFill="1" applyBorder="1" applyAlignment="1">
      <alignment vertical="center"/>
    </xf>
    <xf numFmtId="0" fontId="9" fillId="0" borderId="7" xfId="0" applyFont="1" applyFill="1" applyBorder="1" applyAlignment="1">
      <alignment vertical="center"/>
    </xf>
    <xf numFmtId="0" fontId="9" fillId="0" borderId="3" xfId="0" applyFont="1" applyFill="1" applyBorder="1" applyAlignment="1">
      <alignment vertical="center"/>
    </xf>
    <xf numFmtId="0" fontId="6" fillId="8" borderId="0" xfId="0" applyFont="1" applyFill="1">
      <alignment vertical="center"/>
    </xf>
    <xf numFmtId="0" fontId="6" fillId="0" borderId="3" xfId="0" applyFont="1" applyBorder="1">
      <alignment vertical="center"/>
    </xf>
    <xf numFmtId="0" fontId="6" fillId="0" borderId="3" xfId="0" applyFont="1" applyBorder="1" applyAlignment="1">
      <alignment vertical="center"/>
    </xf>
    <xf numFmtId="165" fontId="6" fillId="0" borderId="3" xfId="1" applyFont="1" applyBorder="1" applyAlignment="1">
      <alignment horizontal="center" vertical="center"/>
    </xf>
    <xf numFmtId="0" fontId="6" fillId="0" borderId="3" xfId="0" applyFont="1" applyBorder="1" applyAlignment="1">
      <alignment horizontal="center" vertical="center"/>
    </xf>
    <xf numFmtId="0" fontId="11" fillId="6" borderId="5" xfId="0" applyFont="1" applyFill="1" applyBorder="1" applyAlignment="1">
      <alignment horizontal="center"/>
    </xf>
    <xf numFmtId="0" fontId="5" fillId="2" borderId="5" xfId="1" applyNumberFormat="1" applyFont="1" applyFill="1" applyBorder="1" applyAlignment="1">
      <alignment horizontal="center" vertical="center"/>
    </xf>
    <xf numFmtId="0" fontId="5" fillId="4" borderId="5" xfId="1" applyNumberFormat="1" applyFont="1" applyFill="1" applyBorder="1" applyAlignment="1">
      <alignment horizontal="center" vertical="center"/>
    </xf>
    <xf numFmtId="0" fontId="5" fillId="5" borderId="5" xfId="1" applyNumberFormat="1" applyFont="1" applyFill="1" applyBorder="1" applyAlignment="1">
      <alignment horizontal="center" vertical="center"/>
    </xf>
    <xf numFmtId="166" fontId="6" fillId="0" borderId="3" xfId="0" applyNumberFormat="1" applyFont="1" applyBorder="1" applyAlignment="1">
      <alignment horizontal="center" vertical="center"/>
    </xf>
    <xf numFmtId="0" fontId="6" fillId="9" borderId="0" xfId="0" applyFont="1" applyFill="1">
      <alignment vertical="center"/>
    </xf>
    <xf numFmtId="0" fontId="6" fillId="8" borderId="3" xfId="0" applyFont="1" applyFill="1" applyBorder="1">
      <alignment vertical="center"/>
    </xf>
    <xf numFmtId="0" fontId="6" fillId="10" borderId="3" xfId="0" applyFont="1" applyFill="1" applyBorder="1">
      <alignment vertical="center"/>
    </xf>
    <xf numFmtId="0" fontId="6" fillId="11" borderId="3" xfId="0" applyFont="1" applyFill="1" applyBorder="1">
      <alignment vertical="center"/>
    </xf>
    <xf numFmtId="165" fontId="6" fillId="8" borderId="3" xfId="1" applyFont="1" applyFill="1" applyBorder="1">
      <alignment vertical="center"/>
    </xf>
    <xf numFmtId="166" fontId="6" fillId="8" borderId="3" xfId="0" applyNumberFormat="1" applyFont="1" applyFill="1" applyBorder="1">
      <alignment vertical="center"/>
    </xf>
    <xf numFmtId="0" fontId="6" fillId="0" borderId="0" xfId="0" applyFont="1" applyBorder="1" applyAlignment="1">
      <alignment horizontal="center" vertical="center"/>
    </xf>
    <xf numFmtId="0" fontId="6" fillId="12" borderId="3" xfId="0" applyFont="1" applyFill="1" applyBorder="1" applyAlignment="1">
      <alignment horizontal="center" vertical="center"/>
    </xf>
    <xf numFmtId="0" fontId="6" fillId="0" borderId="3" xfId="0" applyFont="1" applyFill="1" applyBorder="1">
      <alignment vertical="center"/>
    </xf>
    <xf numFmtId="0" fontId="6" fillId="15" borderId="3" xfId="0" applyFont="1" applyFill="1" applyBorder="1" applyAlignment="1">
      <alignment horizontal="center" vertical="center"/>
    </xf>
    <xf numFmtId="0" fontId="6" fillId="16" borderId="3" xfId="0" applyFont="1" applyFill="1" applyBorder="1" applyAlignment="1">
      <alignment horizontal="center" vertical="center"/>
    </xf>
    <xf numFmtId="0" fontId="6" fillId="0" borderId="0" xfId="0" applyFont="1" applyAlignment="1">
      <alignment horizontal="center" vertical="center"/>
    </xf>
    <xf numFmtId="0" fontId="6" fillId="0" borderId="3" xfId="0" applyNumberFormat="1" applyFont="1" applyBorder="1" applyAlignment="1">
      <alignment horizontal="center" vertical="center"/>
    </xf>
    <xf numFmtId="0" fontId="9" fillId="0" borderId="3" xfId="0" applyFont="1" applyFill="1" applyBorder="1" applyAlignment="1">
      <alignment horizontal="left" vertical="center"/>
    </xf>
    <xf numFmtId="0" fontId="6" fillId="14" borderId="3" xfId="0" applyFont="1" applyFill="1" applyBorder="1" applyAlignment="1">
      <alignment horizontal="center" vertical="center"/>
    </xf>
    <xf numFmtId="0" fontId="6" fillId="17" borderId="3" xfId="0" applyFont="1" applyFill="1" applyBorder="1" applyAlignment="1">
      <alignment horizontal="center" vertical="center"/>
    </xf>
    <xf numFmtId="0" fontId="0" fillId="0" borderId="3" xfId="0" applyBorder="1">
      <alignment vertical="center"/>
    </xf>
    <xf numFmtId="0" fontId="15" fillId="2" borderId="3" xfId="0" applyFont="1" applyFill="1" applyBorder="1" applyAlignment="1">
      <alignment horizontal="center" vertical="center"/>
    </xf>
    <xf numFmtId="0" fontId="15" fillId="2" borderId="3" xfId="0" applyFont="1" applyFill="1" applyBorder="1" applyAlignment="1">
      <alignment horizontal="left" vertical="center"/>
    </xf>
    <xf numFmtId="165" fontId="15" fillId="0" borderId="3" xfId="1" applyFont="1" applyBorder="1" applyAlignment="1">
      <alignment horizontal="center" vertical="center"/>
    </xf>
    <xf numFmtId="0" fontId="15" fillId="4" borderId="3" xfId="0" applyFont="1" applyFill="1" applyBorder="1" applyAlignment="1">
      <alignment horizontal="center" vertical="center"/>
    </xf>
    <xf numFmtId="0" fontId="11" fillId="3" borderId="3" xfId="0" applyFont="1" applyFill="1" applyBorder="1" applyAlignment="1">
      <alignment horizontal="left"/>
    </xf>
    <xf numFmtId="0" fontId="15" fillId="5" borderId="3" xfId="0" applyFont="1" applyFill="1" applyBorder="1" applyAlignment="1">
      <alignment horizontal="center" vertical="center"/>
    </xf>
    <xf numFmtId="0" fontId="11" fillId="5" borderId="3" xfId="0" applyFont="1" applyFill="1" applyBorder="1" applyAlignment="1">
      <alignment horizontal="left" vertical="center"/>
    </xf>
    <xf numFmtId="0" fontId="15" fillId="0" borderId="3" xfId="0" applyFont="1" applyBorder="1">
      <alignment vertical="center"/>
    </xf>
    <xf numFmtId="0" fontId="11" fillId="4" borderId="3" xfId="0" applyFont="1" applyFill="1" applyBorder="1" applyAlignment="1">
      <alignment horizontal="left"/>
    </xf>
    <xf numFmtId="0" fontId="11" fillId="5" borderId="3" xfId="0" applyFont="1" applyFill="1" applyBorder="1" applyAlignment="1">
      <alignment horizontal="left"/>
    </xf>
    <xf numFmtId="0" fontId="11" fillId="2" borderId="3" xfId="0" applyFont="1" applyFill="1" applyBorder="1" applyAlignment="1">
      <alignment horizontal="left"/>
    </xf>
    <xf numFmtId="0" fontId="15" fillId="3" borderId="3" xfId="0" applyFont="1" applyFill="1" applyBorder="1" applyAlignment="1">
      <alignment horizontal="center" vertical="center"/>
    </xf>
    <xf numFmtId="0" fontId="11" fillId="2" borderId="3" xfId="0" applyFont="1" applyFill="1" applyBorder="1" applyAlignment="1">
      <alignment horizontal="left" vertical="center"/>
    </xf>
    <xf numFmtId="0" fontId="11" fillId="3" borderId="3" xfId="0" applyFont="1" applyFill="1" applyBorder="1" applyAlignment="1">
      <alignment horizontal="left" vertical="center"/>
    </xf>
    <xf numFmtId="0" fontId="11" fillId="4" borderId="3" xfId="0" applyFont="1" applyFill="1" applyBorder="1" applyAlignment="1">
      <alignment horizontal="left" vertical="center"/>
    </xf>
    <xf numFmtId="0" fontId="7" fillId="0" borderId="3" xfId="0" applyFont="1" applyFill="1" applyBorder="1" applyAlignment="1">
      <alignment horizontal="center"/>
    </xf>
    <xf numFmtId="0" fontId="9" fillId="0" borderId="3" xfId="0" applyFont="1" applyFill="1" applyBorder="1" applyAlignment="1">
      <alignment horizontal="center"/>
    </xf>
    <xf numFmtId="0" fontId="16" fillId="2" borderId="3" xfId="0" applyFont="1" applyFill="1" applyBorder="1" applyAlignment="1">
      <alignment horizontal="center" vertical="center"/>
    </xf>
    <xf numFmtId="0" fontId="0" fillId="0" borderId="0" xfId="0" applyAlignment="1">
      <alignment horizontal="center" vertical="center"/>
    </xf>
    <xf numFmtId="0" fontId="9" fillId="0" borderId="3" xfId="0" applyFont="1" applyFill="1" applyBorder="1" applyAlignment="1">
      <alignment horizontal="center" vertical="center"/>
    </xf>
    <xf numFmtId="0" fontId="15" fillId="6" borderId="3" xfId="0" applyFont="1" applyFill="1" applyBorder="1" applyAlignment="1">
      <alignment horizontal="left" vertical="center"/>
    </xf>
    <xf numFmtId="0" fontId="10" fillId="2" borderId="3" xfId="0" applyFont="1" applyFill="1" applyBorder="1" applyAlignment="1">
      <alignment horizontal="center"/>
    </xf>
    <xf numFmtId="0" fontId="9" fillId="0" borderId="3" xfId="0" applyFont="1" applyFill="1" applyBorder="1" applyAlignment="1">
      <alignment horizontal="left"/>
    </xf>
    <xf numFmtId="0" fontId="15" fillId="5" borderId="3" xfId="0" applyFont="1" applyFill="1" applyBorder="1" applyAlignment="1">
      <alignment horizontal="left" vertical="center"/>
    </xf>
    <xf numFmtId="0" fontId="10" fillId="4" borderId="3" xfId="0" applyFont="1" applyFill="1" applyBorder="1" applyAlignment="1">
      <alignment horizontal="center"/>
    </xf>
    <xf numFmtId="167" fontId="11" fillId="2" borderId="3" xfId="1" applyNumberFormat="1" applyFont="1" applyFill="1" applyBorder="1" applyAlignment="1">
      <alignment horizontal="left" vertical="center"/>
    </xf>
    <xf numFmtId="167" fontId="11" fillId="4" borderId="3" xfId="1" applyNumberFormat="1" applyFont="1" applyFill="1" applyBorder="1" applyAlignment="1">
      <alignment horizontal="left" vertical="center"/>
    </xf>
    <xf numFmtId="167" fontId="11" fillId="5" borderId="3" xfId="1" applyNumberFormat="1" applyFont="1" applyFill="1" applyBorder="1" applyAlignment="1">
      <alignment horizontal="left" vertical="center"/>
    </xf>
    <xf numFmtId="0" fontId="10" fillId="6" borderId="3" xfId="0" applyFont="1" applyFill="1" applyBorder="1" applyAlignment="1">
      <alignment horizontal="center" vertical="center"/>
    </xf>
    <xf numFmtId="0" fontId="15" fillId="18" borderId="3" xfId="0" applyFont="1" applyFill="1" applyBorder="1">
      <alignment vertical="center"/>
    </xf>
    <xf numFmtId="0" fontId="10" fillId="18" borderId="3" xfId="0" applyFont="1" applyFill="1" applyBorder="1" applyAlignment="1">
      <alignment horizontal="center"/>
    </xf>
    <xf numFmtId="0" fontId="10" fillId="6" borderId="3" xfId="0" applyFont="1" applyFill="1" applyBorder="1" applyAlignment="1">
      <alignment horizontal="center"/>
    </xf>
    <xf numFmtId="0" fontId="15" fillId="18" borderId="3" xfId="0" applyFont="1" applyFill="1" applyBorder="1" applyAlignment="1">
      <alignment horizontal="left" vertical="center"/>
    </xf>
    <xf numFmtId="0" fontId="15" fillId="3" borderId="3" xfId="0" applyFont="1" applyFill="1" applyBorder="1" applyAlignment="1">
      <alignment horizontal="left" vertical="center"/>
    </xf>
    <xf numFmtId="0" fontId="15" fillId="18" borderId="3" xfId="0" applyFont="1" applyFill="1" applyBorder="1" applyAlignment="1">
      <alignment horizontal="center" vertical="center"/>
    </xf>
    <xf numFmtId="0" fontId="15" fillId="0" borderId="3" xfId="0" applyFont="1" applyBorder="1" applyAlignment="1">
      <alignment horizontal="center" vertical="center"/>
    </xf>
    <xf numFmtId="0" fontId="18" fillId="0" borderId="3" xfId="0" applyFont="1" applyBorder="1" applyAlignment="1">
      <alignment horizontal="center" vertical="center"/>
    </xf>
    <xf numFmtId="0" fontId="15" fillId="3" borderId="8" xfId="0" applyFont="1" applyFill="1" applyBorder="1" applyAlignment="1">
      <alignment horizontal="center" vertical="center"/>
    </xf>
    <xf numFmtId="0" fontId="9" fillId="0" borderId="10" xfId="0" applyFont="1" applyFill="1" applyBorder="1" applyAlignment="1"/>
    <xf numFmtId="0" fontId="9" fillId="0" borderId="10" xfId="0" applyFont="1" applyFill="1" applyBorder="1" applyAlignment="1">
      <alignment horizontal="center"/>
    </xf>
    <xf numFmtId="0" fontId="11" fillId="3" borderId="8" xfId="0" applyFont="1" applyFill="1" applyBorder="1" applyAlignment="1">
      <alignment horizontal="left"/>
    </xf>
    <xf numFmtId="0" fontId="11" fillId="2" borderId="12" xfId="0" applyFont="1" applyFill="1" applyBorder="1" applyAlignment="1">
      <alignment horizontal="left"/>
    </xf>
    <xf numFmtId="0" fontId="11" fillId="4" borderId="15" xfId="0" applyFont="1" applyFill="1" applyBorder="1" applyAlignment="1">
      <alignment horizontal="left" vertical="center"/>
    </xf>
    <xf numFmtId="0" fontId="11" fillId="5" borderId="12" xfId="0" applyFont="1" applyFill="1" applyBorder="1" applyAlignment="1">
      <alignment horizontal="left"/>
    </xf>
    <xf numFmtId="0" fontId="11" fillId="3" borderId="15" xfId="0" applyFont="1" applyFill="1" applyBorder="1" applyAlignment="1">
      <alignment horizontal="left" vertical="center"/>
    </xf>
    <xf numFmtId="0" fontId="0" fillId="0" borderId="0" xfId="0" applyBorder="1">
      <alignment vertical="center"/>
    </xf>
    <xf numFmtId="0" fontId="6" fillId="9" borderId="3" xfId="0" applyFont="1" applyFill="1" applyBorder="1" applyAlignment="1">
      <alignment horizontal="right" vertical="center"/>
    </xf>
    <xf numFmtId="0" fontId="15" fillId="2" borderId="8" xfId="0" applyFont="1" applyFill="1" applyBorder="1" applyAlignment="1">
      <alignment horizontal="center" vertical="center"/>
    </xf>
    <xf numFmtId="0" fontId="11" fillId="2" borderId="8" xfId="0" applyFont="1" applyFill="1" applyBorder="1" applyAlignment="1">
      <alignment horizontal="left" vertical="center"/>
    </xf>
    <xf numFmtId="165" fontId="15" fillId="0" borderId="8" xfId="1" applyFont="1" applyBorder="1" applyAlignment="1">
      <alignment horizontal="center" vertical="center"/>
    </xf>
    <xf numFmtId="0" fontId="15" fillId="4" borderId="10" xfId="0" applyFont="1" applyFill="1" applyBorder="1" applyAlignment="1">
      <alignment horizontal="center" vertical="center"/>
    </xf>
    <xf numFmtId="0" fontId="11" fillId="4" borderId="10" xfId="0" applyFont="1" applyFill="1" applyBorder="1" applyAlignment="1">
      <alignment horizontal="left" vertical="center"/>
    </xf>
    <xf numFmtId="165" fontId="15" fillId="0" borderId="10" xfId="1" applyFont="1" applyBorder="1" applyAlignment="1">
      <alignment horizontal="center" vertical="center"/>
    </xf>
    <xf numFmtId="0" fontId="11" fillId="4" borderId="12" xfId="0" applyFont="1" applyFill="1" applyBorder="1" applyAlignment="1">
      <alignment horizontal="left" vertical="center"/>
    </xf>
    <xf numFmtId="0" fontId="15" fillId="4" borderId="12" xfId="0" applyFont="1" applyFill="1" applyBorder="1" applyAlignment="1">
      <alignment horizontal="center" vertical="center"/>
    </xf>
    <xf numFmtId="0" fontId="10" fillId="18" borderId="12" xfId="0" applyFont="1" applyFill="1" applyBorder="1" applyAlignment="1">
      <alignment horizontal="center"/>
    </xf>
    <xf numFmtId="0" fontId="11" fillId="5" borderId="15" xfId="0" applyFont="1" applyFill="1" applyBorder="1" applyAlignment="1">
      <alignment horizontal="left" vertical="center"/>
    </xf>
    <xf numFmtId="0" fontId="15" fillId="5" borderId="15" xfId="0" applyFont="1" applyFill="1" applyBorder="1" applyAlignment="1">
      <alignment horizontal="center" vertical="center"/>
    </xf>
    <xf numFmtId="0" fontId="6" fillId="0" borderId="0" xfId="0" applyFont="1" applyFill="1" applyBorder="1" applyAlignment="1">
      <alignment horizontal="right" vertical="center"/>
    </xf>
    <xf numFmtId="0" fontId="15" fillId="6" borderId="3" xfId="0" applyFont="1" applyFill="1" applyBorder="1" applyAlignment="1">
      <alignment horizontal="center" vertical="center"/>
    </xf>
    <xf numFmtId="0" fontId="11" fillId="5" borderId="3" xfId="0" applyFont="1" applyFill="1" applyBorder="1" applyAlignment="1">
      <alignment horizontal="center"/>
    </xf>
    <xf numFmtId="0" fontId="11" fillId="4" borderId="3" xfId="0" applyFont="1" applyFill="1" applyBorder="1" applyAlignment="1">
      <alignment horizontal="center"/>
    </xf>
    <xf numFmtId="0" fontId="15" fillId="18" borderId="8" xfId="0" applyFont="1" applyFill="1" applyBorder="1" applyAlignment="1">
      <alignment horizontal="center" vertical="center"/>
    </xf>
    <xf numFmtId="0" fontId="15" fillId="6" borderId="12" xfId="0" applyFont="1" applyFill="1" applyBorder="1" applyAlignment="1">
      <alignment horizontal="center" vertical="center"/>
    </xf>
    <xf numFmtId="0" fontId="15" fillId="18" borderId="15" xfId="0" applyFont="1" applyFill="1" applyBorder="1" applyAlignment="1">
      <alignment horizontal="center" vertical="center"/>
    </xf>
    <xf numFmtId="0" fontId="15" fillId="6" borderId="8" xfId="0" applyFont="1" applyFill="1" applyBorder="1" applyAlignment="1">
      <alignment horizontal="center" vertical="center"/>
    </xf>
    <xf numFmtId="0" fontId="11" fillId="18" borderId="3" xfId="0" applyFont="1" applyFill="1" applyBorder="1" applyAlignment="1">
      <alignment horizontal="center"/>
    </xf>
    <xf numFmtId="0" fontId="15" fillId="6" borderId="15" xfId="0" applyFont="1" applyFill="1" applyBorder="1" applyAlignment="1">
      <alignment horizontal="center" vertical="center"/>
    </xf>
    <xf numFmtId="0" fontId="15" fillId="18" borderId="10" xfId="0" applyFont="1" applyFill="1" applyBorder="1" applyAlignment="1">
      <alignment horizontal="center" vertical="center"/>
    </xf>
    <xf numFmtId="0" fontId="11" fillId="2" borderId="3" xfId="0" applyFont="1" applyFill="1" applyBorder="1" applyAlignment="1">
      <alignment horizontal="center"/>
    </xf>
    <xf numFmtId="0" fontId="11" fillId="3" borderId="3" xfId="0" applyFont="1" applyFill="1" applyBorder="1" applyAlignment="1">
      <alignment horizontal="center"/>
    </xf>
    <xf numFmtId="2" fontId="6" fillId="12" borderId="3" xfId="0" applyNumberFormat="1" applyFont="1" applyFill="1" applyBorder="1" applyAlignment="1">
      <alignment horizontal="center" vertical="center"/>
    </xf>
    <xf numFmtId="2" fontId="13" fillId="13" borderId="0" xfId="0" applyNumberFormat="1" applyFont="1" applyFill="1" applyBorder="1" applyAlignment="1">
      <alignment horizontal="center" vertical="center"/>
    </xf>
    <xf numFmtId="165" fontId="15" fillId="18" borderId="3" xfId="1" applyFont="1" applyFill="1" applyBorder="1" applyAlignment="1">
      <alignment horizontal="center" vertical="center"/>
    </xf>
    <xf numFmtId="165" fontId="15" fillId="6" borderId="3" xfId="1" applyFont="1" applyFill="1" applyBorder="1" applyAlignment="1">
      <alignment horizontal="center" vertical="center"/>
    </xf>
    <xf numFmtId="3" fontId="6" fillId="12" borderId="3" xfId="6" applyNumberFormat="1" applyFont="1" applyFill="1" applyBorder="1" applyAlignment="1">
      <alignment horizontal="center" vertical="center"/>
    </xf>
    <xf numFmtId="3" fontId="15" fillId="12" borderId="3" xfId="6" applyNumberFormat="1" applyFont="1" applyFill="1" applyBorder="1" applyAlignment="1">
      <alignment horizontal="center" vertical="center"/>
    </xf>
    <xf numFmtId="0" fontId="15" fillId="0" borderId="0" xfId="0" applyFont="1">
      <alignment vertical="center"/>
    </xf>
    <xf numFmtId="0" fontId="15" fillId="0" borderId="0" xfId="0" applyFont="1" applyFill="1" applyBorder="1" applyAlignment="1">
      <alignment horizontal="right" vertical="center"/>
    </xf>
    <xf numFmtId="0" fontId="6" fillId="12" borderId="7" xfId="0" applyFont="1" applyFill="1" applyBorder="1" applyAlignment="1">
      <alignment horizontal="center" vertical="center"/>
    </xf>
    <xf numFmtId="3" fontId="6" fillId="12" borderId="3" xfId="0" applyNumberFormat="1" applyFont="1" applyFill="1" applyBorder="1" applyAlignment="1">
      <alignment horizontal="center" vertical="center"/>
    </xf>
    <xf numFmtId="0" fontId="6" fillId="0" borderId="8" xfId="0" applyFont="1" applyBorder="1" applyAlignment="1">
      <alignment horizontal="center" vertical="center"/>
    </xf>
    <xf numFmtId="0" fontId="6" fillId="0" borderId="8" xfId="0" applyFont="1" applyBorder="1">
      <alignment vertical="center"/>
    </xf>
    <xf numFmtId="0" fontId="6" fillId="0" borderId="10" xfId="0" applyFont="1" applyBorder="1" applyAlignment="1">
      <alignment horizontal="center" vertical="center"/>
    </xf>
    <xf numFmtId="0" fontId="6" fillId="0" borderId="10" xfId="0" applyFont="1" applyBorder="1">
      <alignment vertical="center"/>
    </xf>
    <xf numFmtId="0" fontId="15" fillId="2" borderId="12" xfId="0" applyFont="1" applyFill="1" applyBorder="1" applyAlignment="1">
      <alignment horizontal="center" vertical="center"/>
    </xf>
    <xf numFmtId="165" fontId="15" fillId="0" borderId="12" xfId="1" applyFont="1" applyBorder="1" applyAlignment="1">
      <alignment horizontal="center" vertical="center"/>
    </xf>
    <xf numFmtId="0" fontId="6" fillId="0" borderId="12" xfId="0" applyFont="1" applyBorder="1" applyAlignment="1">
      <alignment horizontal="center" vertical="center"/>
    </xf>
    <xf numFmtId="0" fontId="6" fillId="0" borderId="12" xfId="0" applyFont="1" applyBorder="1">
      <alignment vertical="center"/>
    </xf>
    <xf numFmtId="0" fontId="15" fillId="4" borderId="15" xfId="0" applyFont="1" applyFill="1" applyBorder="1" applyAlignment="1">
      <alignment horizontal="center" vertical="center"/>
    </xf>
    <xf numFmtId="165" fontId="15" fillId="18" borderId="15" xfId="1" applyFont="1" applyFill="1" applyBorder="1" applyAlignment="1">
      <alignment horizontal="center" vertical="center"/>
    </xf>
    <xf numFmtId="0" fontId="6" fillId="0" borderId="15" xfId="0" applyFont="1" applyBorder="1" applyAlignment="1">
      <alignment horizontal="center" vertical="center"/>
    </xf>
    <xf numFmtId="0" fontId="6" fillId="0" borderId="15" xfId="0" applyFont="1" applyBorder="1">
      <alignment vertical="center"/>
    </xf>
    <xf numFmtId="0" fontId="15" fillId="5" borderId="12" xfId="0" applyFont="1" applyFill="1" applyBorder="1" applyAlignment="1">
      <alignment horizontal="center" vertical="center"/>
    </xf>
    <xf numFmtId="0" fontId="15" fillId="3" borderId="15" xfId="0" applyFont="1" applyFill="1" applyBorder="1" applyAlignment="1">
      <alignment horizontal="center" vertical="center"/>
    </xf>
    <xf numFmtId="165" fontId="15" fillId="6" borderId="15" xfId="1" applyFont="1" applyFill="1" applyBorder="1" applyAlignment="1">
      <alignment horizontal="center" vertical="center"/>
    </xf>
    <xf numFmtId="165" fontId="15" fillId="0" borderId="15" xfId="1" applyFont="1" applyBorder="1" applyAlignment="1">
      <alignment horizontal="center" vertical="center"/>
    </xf>
    <xf numFmtId="0" fontId="18" fillId="19" borderId="3" xfId="0" applyFont="1" applyFill="1" applyBorder="1" applyAlignment="1">
      <alignment horizontal="center" vertical="center"/>
    </xf>
    <xf numFmtId="0" fontId="0" fillId="19" borderId="0" xfId="0" applyFill="1" applyAlignment="1">
      <alignment horizontal="center" vertical="center"/>
    </xf>
    <xf numFmtId="0" fontId="15" fillId="19" borderId="3" xfId="0" applyFont="1" applyFill="1" applyBorder="1" applyAlignment="1">
      <alignment horizontal="center" vertical="center"/>
    </xf>
    <xf numFmtId="0" fontId="15" fillId="19" borderId="3" xfId="0" applyFont="1" applyFill="1" applyBorder="1" applyAlignment="1">
      <alignment horizontal="center"/>
    </xf>
    <xf numFmtId="1" fontId="15" fillId="19" borderId="3" xfId="0" applyNumberFormat="1" applyFont="1" applyFill="1" applyBorder="1" applyAlignment="1">
      <alignment horizontal="center"/>
    </xf>
    <xf numFmtId="0" fontId="16" fillId="19" borderId="0" xfId="0" applyFont="1" applyFill="1" applyAlignment="1">
      <alignment horizontal="center" vertical="center"/>
    </xf>
    <xf numFmtId="0" fontId="15" fillId="19" borderId="8" xfId="0" applyFont="1" applyFill="1" applyBorder="1" applyAlignment="1">
      <alignment horizontal="center"/>
    </xf>
    <xf numFmtId="0" fontId="15" fillId="19" borderId="12" xfId="0" applyFont="1" applyFill="1" applyBorder="1" applyAlignment="1">
      <alignment horizontal="center"/>
    </xf>
    <xf numFmtId="0" fontId="15" fillId="19" borderId="15" xfId="0" applyFont="1" applyFill="1" applyBorder="1" applyAlignment="1">
      <alignment horizontal="center"/>
    </xf>
    <xf numFmtId="0" fontId="9" fillId="19" borderId="10" xfId="0" applyFont="1" applyFill="1" applyBorder="1" applyAlignment="1">
      <alignment horizontal="center"/>
    </xf>
    <xf numFmtId="0" fontId="15" fillId="20" borderId="12" xfId="0" applyFont="1" applyFill="1" applyBorder="1" applyAlignment="1">
      <alignment horizontal="center" vertical="center"/>
    </xf>
    <xf numFmtId="0" fontId="15" fillId="20" borderId="3" xfId="0" applyFont="1" applyFill="1" applyBorder="1" applyAlignment="1">
      <alignment horizontal="center" vertical="center"/>
    </xf>
    <xf numFmtId="0" fontId="10" fillId="20" borderId="3" xfId="0" applyFont="1" applyFill="1" applyBorder="1" applyAlignment="1">
      <alignment horizontal="center" vertical="center"/>
    </xf>
    <xf numFmtId="1" fontId="15" fillId="19" borderId="15" xfId="0" applyNumberFormat="1" applyFont="1" applyFill="1" applyBorder="1" applyAlignment="1">
      <alignment horizontal="center"/>
    </xf>
    <xf numFmtId="1" fontId="15" fillId="19" borderId="10" xfId="0" applyNumberFormat="1" applyFont="1" applyFill="1" applyBorder="1" applyAlignment="1">
      <alignment horizontal="center"/>
    </xf>
    <xf numFmtId="0" fontId="15" fillId="19" borderId="0" xfId="0" applyFont="1" applyFill="1" applyAlignment="1">
      <alignment horizontal="center" vertical="center"/>
    </xf>
    <xf numFmtId="0" fontId="7" fillId="19" borderId="3" xfId="0" applyFont="1" applyFill="1" applyBorder="1" applyAlignment="1">
      <alignment horizontal="center"/>
    </xf>
    <xf numFmtId="0" fontId="9" fillId="19" borderId="3" xfId="0" applyFont="1" applyFill="1" applyBorder="1" applyAlignment="1">
      <alignment horizontal="center" vertical="center"/>
    </xf>
    <xf numFmtId="0" fontId="17" fillId="19" borderId="3" xfId="0" applyFont="1" applyFill="1" applyBorder="1" applyAlignment="1">
      <alignment horizontal="center" vertical="center"/>
    </xf>
    <xf numFmtId="0" fontId="15" fillId="21" borderId="3" xfId="0" applyFont="1" applyFill="1" applyBorder="1" applyAlignment="1">
      <alignment horizontal="center" vertical="center"/>
    </xf>
    <xf numFmtId="0" fontId="9" fillId="19" borderId="3" xfId="0" applyFont="1" applyFill="1" applyBorder="1" applyAlignment="1">
      <alignment horizontal="center"/>
    </xf>
    <xf numFmtId="0" fontId="10" fillId="21" borderId="3" xfId="0" applyFont="1" applyFill="1" applyBorder="1" applyAlignment="1">
      <alignment horizontal="center" vertical="center"/>
    </xf>
    <xf numFmtId="0" fontId="10" fillId="21" borderId="3" xfId="0" applyFont="1" applyFill="1" applyBorder="1" applyAlignment="1">
      <alignment horizontal="center"/>
    </xf>
    <xf numFmtId="0" fontId="10" fillId="20" borderId="3" xfId="0" applyFont="1" applyFill="1" applyBorder="1" applyAlignment="1">
      <alignment horizontal="center"/>
    </xf>
    <xf numFmtId="0" fontId="10" fillId="20" borderId="3" xfId="1" applyNumberFormat="1" applyFont="1" applyFill="1" applyBorder="1" applyAlignment="1">
      <alignment horizontal="center" vertical="center"/>
    </xf>
    <xf numFmtId="167" fontId="10" fillId="20" borderId="3" xfId="1" applyNumberFormat="1" applyFont="1" applyFill="1" applyBorder="1" applyAlignment="1">
      <alignment horizontal="center" vertical="center"/>
    </xf>
    <xf numFmtId="167" fontId="10" fillId="21" borderId="3" xfId="1" applyNumberFormat="1" applyFont="1" applyFill="1" applyBorder="1" applyAlignment="1">
      <alignment horizontal="center" vertical="center"/>
    </xf>
    <xf numFmtId="0" fontId="18" fillId="22" borderId="3" xfId="0" applyFont="1" applyFill="1" applyBorder="1" applyAlignment="1">
      <alignment horizontal="center" vertical="center"/>
    </xf>
    <xf numFmtId="0" fontId="0" fillId="22" borderId="0" xfId="0" applyFill="1">
      <alignment vertical="center"/>
    </xf>
    <xf numFmtId="0" fontId="15" fillId="22" borderId="3" xfId="0" applyFont="1" applyFill="1" applyBorder="1" applyAlignment="1">
      <alignment horizontal="center" vertical="center"/>
    </xf>
    <xf numFmtId="0" fontId="15" fillId="23" borderId="3" xfId="0" applyFont="1" applyFill="1" applyBorder="1" applyAlignment="1">
      <alignment horizontal="center" vertical="center"/>
    </xf>
    <xf numFmtId="0" fontId="15" fillId="24" borderId="3" xfId="0" applyFont="1" applyFill="1" applyBorder="1" applyAlignment="1">
      <alignment horizontal="center" vertical="center"/>
    </xf>
    <xf numFmtId="0" fontId="11" fillId="24" borderId="3" xfId="0" applyFont="1" applyFill="1" applyBorder="1" applyAlignment="1">
      <alignment horizontal="center" vertical="center"/>
    </xf>
    <xf numFmtId="0" fontId="15" fillId="24" borderId="8" xfId="0" applyFont="1" applyFill="1" applyBorder="1" applyAlignment="1">
      <alignment horizontal="center" vertical="center"/>
    </xf>
    <xf numFmtId="0" fontId="15" fillId="23" borderId="11" xfId="0" applyFont="1" applyFill="1" applyBorder="1" applyAlignment="1">
      <alignment horizontal="center" vertical="center"/>
    </xf>
    <xf numFmtId="0" fontId="15" fillId="23" borderId="13" xfId="0" applyFont="1" applyFill="1" applyBorder="1" applyAlignment="1">
      <alignment horizontal="center" vertical="center"/>
    </xf>
    <xf numFmtId="0" fontId="15" fillId="23" borderId="14" xfId="0" applyFont="1" applyFill="1" applyBorder="1" applyAlignment="1">
      <alignment horizontal="center" vertical="center"/>
    </xf>
    <xf numFmtId="0" fontId="15" fillId="24" borderId="11" xfId="0" applyFont="1" applyFill="1" applyBorder="1" applyAlignment="1">
      <alignment horizontal="center" vertical="center"/>
    </xf>
    <xf numFmtId="0" fontId="15" fillId="24" borderId="13" xfId="0" applyFont="1" applyFill="1" applyBorder="1" applyAlignment="1">
      <alignment horizontal="center" vertical="center"/>
    </xf>
    <xf numFmtId="0" fontId="15" fillId="24" borderId="14" xfId="0" applyFont="1" applyFill="1" applyBorder="1" applyAlignment="1">
      <alignment horizontal="center" vertical="center"/>
    </xf>
    <xf numFmtId="0" fontId="9" fillId="22" borderId="10" xfId="0" applyFont="1" applyFill="1" applyBorder="1" applyAlignment="1"/>
    <xf numFmtId="0" fontId="15" fillId="23" borderId="8" xfId="0" applyFont="1" applyFill="1" applyBorder="1" applyAlignment="1">
      <alignment horizontal="center" vertical="center"/>
    </xf>
    <xf numFmtId="0" fontId="15" fillId="23" borderId="10" xfId="0" applyFont="1" applyFill="1" applyBorder="1" applyAlignment="1">
      <alignment horizontal="center" vertical="center"/>
    </xf>
    <xf numFmtId="0" fontId="7" fillId="22" borderId="3" xfId="0" applyFont="1" applyFill="1" applyBorder="1" applyAlignment="1"/>
    <xf numFmtId="0" fontId="11" fillId="22" borderId="3" xfId="0" applyFont="1" applyFill="1" applyBorder="1" applyAlignment="1">
      <alignment horizontal="center"/>
    </xf>
    <xf numFmtId="0" fontId="11" fillId="23" borderId="3" xfId="0" applyFont="1" applyFill="1" applyBorder="1" applyAlignment="1">
      <alignment horizontal="center" vertical="center"/>
    </xf>
    <xf numFmtId="0" fontId="6" fillId="24" borderId="3" xfId="0" applyFont="1" applyFill="1" applyBorder="1" applyAlignment="1">
      <alignment horizontal="center" vertical="center"/>
    </xf>
    <xf numFmtId="0" fontId="6" fillId="23" borderId="3" xfId="0" applyFont="1" applyFill="1" applyBorder="1" applyAlignment="1">
      <alignment horizontal="center" vertical="center"/>
    </xf>
    <xf numFmtId="0" fontId="0" fillId="22" borderId="3" xfId="0" applyFill="1" applyBorder="1">
      <alignment vertical="center"/>
    </xf>
    <xf numFmtId="0" fontId="7" fillId="22" borderId="3" xfId="0" applyFont="1" applyFill="1" applyBorder="1" applyAlignment="1">
      <alignment vertical="center"/>
    </xf>
    <xf numFmtId="0" fontId="14" fillId="22" borderId="3" xfId="0" applyFont="1" applyFill="1" applyBorder="1" applyAlignment="1">
      <alignment horizontal="center" vertical="center"/>
    </xf>
    <xf numFmtId="0" fontId="6" fillId="24" borderId="3" xfId="0" applyFont="1" applyFill="1" applyBorder="1" applyAlignment="1">
      <alignment horizontal="center"/>
    </xf>
    <xf numFmtId="0" fontId="9" fillId="22" borderId="3" xfId="0" applyFont="1" applyFill="1" applyBorder="1" applyAlignment="1">
      <alignment vertical="center"/>
    </xf>
    <xf numFmtId="0" fontId="5" fillId="23" borderId="3" xfId="1" applyNumberFormat="1" applyFont="1" applyFill="1" applyBorder="1" applyAlignment="1">
      <alignment horizontal="center" vertical="center"/>
    </xf>
    <xf numFmtId="0" fontId="5" fillId="24" borderId="3" xfId="1" applyNumberFormat="1" applyFont="1" applyFill="1" applyBorder="1" applyAlignment="1">
      <alignment horizontal="center" vertical="center"/>
    </xf>
    <xf numFmtId="0" fontId="6" fillId="9" borderId="8" xfId="0" applyFont="1" applyFill="1" applyBorder="1" applyAlignment="1">
      <alignment horizontal="center" vertical="center"/>
    </xf>
    <xf numFmtId="0" fontId="6" fillId="9" borderId="9" xfId="0" applyFont="1" applyFill="1" applyBorder="1" applyAlignment="1">
      <alignment horizontal="center" vertical="center"/>
    </xf>
    <xf numFmtId="0" fontId="6" fillId="9" borderId="10" xfId="0" applyFont="1" applyFill="1" applyBorder="1" applyAlignment="1">
      <alignment horizontal="center" vertical="center"/>
    </xf>
  </cellXfs>
  <cellStyles count="7">
    <cellStyle name="Normal 2" xfId="4"/>
    <cellStyle name="Normal 3" xfId="5"/>
    <cellStyle name="Обычный" xfId="0" builtinId="0"/>
    <cellStyle name="Финансовый" xfId="6" builtinId="3"/>
    <cellStyle name="Финансовый [0]" xfId="1" builtinId="6"/>
    <cellStyle name="쉼표 [0] 2" xfId="2"/>
    <cellStyle name="표준 2" xfId="3"/>
  </cellStyles>
  <dxfs count="36">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7CE"/>
        </patternFill>
      </fill>
    </dxf>
    <dxf>
      <border>
        <left style="thin">
          <color rgb="FF9C0006"/>
        </left>
        <right style="thin">
          <color rgb="FF9C0006"/>
        </right>
        <top style="thin">
          <color rgb="FF9C0006"/>
        </top>
        <bottom style="thin">
          <color rgb="FF9C0006"/>
        </bottom>
        <vertical/>
        <horizontal/>
      </border>
    </dxf>
    <dxf>
      <font>
        <color theme="0"/>
      </font>
      <fill>
        <patternFill>
          <bgColor theme="1"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7CE"/>
        </patternFill>
      </fill>
    </dxf>
    <dxf>
      <border>
        <left style="thin">
          <color rgb="FF9C0006"/>
        </left>
        <right style="thin">
          <color rgb="FF9C0006"/>
        </right>
        <top style="thin">
          <color rgb="FF9C0006"/>
        </top>
        <bottom style="thin">
          <color rgb="FF9C0006"/>
        </bottom>
        <vertical/>
        <horizontal/>
      </border>
    </dxf>
    <dxf>
      <font>
        <color theme="0"/>
      </font>
      <fill>
        <patternFill>
          <bgColor theme="1"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7CE"/>
        </patternFill>
      </fill>
    </dxf>
    <dxf>
      <border>
        <left style="thin">
          <color rgb="FF9C0006"/>
        </left>
        <right style="thin">
          <color rgb="FF9C0006"/>
        </right>
        <top style="thin">
          <color rgb="FF9C0006"/>
        </top>
        <bottom style="thin">
          <color rgb="FF9C0006"/>
        </bottom>
        <vertical/>
        <horizontal/>
      </border>
    </dxf>
    <dxf>
      <font>
        <color theme="0"/>
      </font>
      <fill>
        <patternFill>
          <bgColor theme="1"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7CE"/>
        </patternFill>
      </fill>
    </dxf>
    <dxf>
      <border>
        <left style="thin">
          <color rgb="FF9C0006"/>
        </left>
        <right style="thin">
          <color rgb="FF9C0006"/>
        </right>
        <top style="thin">
          <color rgb="FF9C0006"/>
        </top>
        <bottom style="thin">
          <color rgb="FF9C0006"/>
        </bottom>
        <vertical/>
        <horizontal/>
      </border>
    </dxf>
    <dxf>
      <font>
        <color theme="0"/>
      </font>
      <fill>
        <patternFill>
          <bgColor theme="1"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7CE"/>
        </patternFill>
      </fill>
    </dxf>
    <dxf>
      <border>
        <left style="thin">
          <color rgb="FF9C0006"/>
        </left>
        <right style="thin">
          <color rgb="FF9C0006"/>
        </right>
        <top style="thin">
          <color rgb="FF9C0006"/>
        </top>
        <bottom style="thin">
          <color rgb="FF9C0006"/>
        </bottom>
        <vertical/>
        <horizontal/>
      </border>
    </dxf>
    <dxf>
      <font>
        <color theme="0"/>
      </font>
      <fill>
        <patternFill>
          <bgColor theme="1"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7CE"/>
        </patternFill>
      </fill>
    </dxf>
    <dxf>
      <border>
        <left style="thin">
          <color rgb="FF9C0006"/>
        </left>
        <right style="thin">
          <color rgb="FF9C0006"/>
        </right>
        <top style="thin">
          <color rgb="FF9C0006"/>
        </top>
        <bottom style="thin">
          <color rgb="FF9C0006"/>
        </bottom>
        <vertical/>
        <horizontal/>
      </border>
    </dxf>
    <dxf>
      <font>
        <color theme="0"/>
      </font>
      <fill>
        <patternFill>
          <bgColor theme="1"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1238250</xdr:colOff>
      <xdr:row>73</xdr:row>
      <xdr:rowOff>9525</xdr:rowOff>
    </xdr:from>
    <xdr:to>
      <xdr:col>2</xdr:col>
      <xdr:colOff>3629025</xdr:colOff>
      <xdr:row>80</xdr:row>
      <xdr:rowOff>171450</xdr:rowOff>
    </xdr:to>
    <xdr:sp macro="" textlink="">
      <xdr:nvSpPr>
        <xdr:cNvPr id="3" name="Striped Right Arrow 2"/>
        <xdr:cNvSpPr/>
      </xdr:nvSpPr>
      <xdr:spPr>
        <a:xfrm>
          <a:off x="4057650" y="12525375"/>
          <a:ext cx="2390775" cy="1495425"/>
        </a:xfrm>
        <a:prstGeom prst="stripedRightArrow">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1219200</xdr:colOff>
      <xdr:row>63</xdr:row>
      <xdr:rowOff>19050</xdr:rowOff>
    </xdr:from>
    <xdr:to>
      <xdr:col>2</xdr:col>
      <xdr:colOff>3609975</xdr:colOff>
      <xdr:row>70</xdr:row>
      <xdr:rowOff>180975</xdr:rowOff>
    </xdr:to>
    <xdr:sp macro="" textlink="">
      <xdr:nvSpPr>
        <xdr:cNvPr id="5" name="Striped Right Arrow 4"/>
        <xdr:cNvSpPr/>
      </xdr:nvSpPr>
      <xdr:spPr>
        <a:xfrm>
          <a:off x="4038600" y="10620375"/>
          <a:ext cx="2390775" cy="1495425"/>
        </a:xfrm>
        <a:prstGeom prst="stripedRightArrow">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smtClean="0">
            <a:ln>
              <a:noFill/>
            </a:ln>
            <a:solidFill>
              <a:sysClr val="window" lastClr="FFFFFF"/>
            </a:solidFill>
            <a:effectLst/>
            <a:uLnTx/>
            <a:uFillTx/>
            <a:latin typeface="Calibri"/>
            <a:ea typeface="+mn-ea"/>
            <a:cs typeface="+mn-cs"/>
          </a:endParaRPr>
        </a:p>
      </xdr:txBody>
    </xdr:sp>
    <xdr:clientData/>
  </xdr:twoCellAnchor>
  <xdr:twoCellAnchor>
    <xdr:from>
      <xdr:col>6</xdr:col>
      <xdr:colOff>22412</xdr:colOff>
      <xdr:row>3</xdr:row>
      <xdr:rowOff>107438</xdr:rowOff>
    </xdr:from>
    <xdr:to>
      <xdr:col>6</xdr:col>
      <xdr:colOff>343881</xdr:colOff>
      <xdr:row>5</xdr:row>
      <xdr:rowOff>83624</xdr:rowOff>
    </xdr:to>
    <xdr:sp macro="" textlink="">
      <xdr:nvSpPr>
        <xdr:cNvPr id="6" name="오른쪽 화살표 1"/>
        <xdr:cNvSpPr/>
      </xdr:nvSpPr>
      <xdr:spPr>
        <a:xfrm>
          <a:off x="9156887" y="678938"/>
          <a:ext cx="321469" cy="35718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ko-KR" altLang="en-US" sz="1100"/>
        </a:p>
      </xdr:txBody>
    </xdr:sp>
    <xdr:clientData/>
  </xdr:twoCellAnchor>
  <xdr:twoCellAnchor>
    <xdr:from>
      <xdr:col>8</xdr:col>
      <xdr:colOff>20731</xdr:colOff>
      <xdr:row>6</xdr:row>
      <xdr:rowOff>129989</xdr:rowOff>
    </xdr:from>
    <xdr:to>
      <xdr:col>8</xdr:col>
      <xdr:colOff>342200</xdr:colOff>
      <xdr:row>8</xdr:row>
      <xdr:rowOff>60931</xdr:rowOff>
    </xdr:to>
    <xdr:sp macro="" textlink="">
      <xdr:nvSpPr>
        <xdr:cNvPr id="7" name="오른쪽 화살표 2"/>
        <xdr:cNvSpPr/>
      </xdr:nvSpPr>
      <xdr:spPr>
        <a:xfrm>
          <a:off x="9069481" y="1215839"/>
          <a:ext cx="321469" cy="29289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ko-KR" altLang="en-US" sz="1100"/>
        </a:p>
      </xdr:txBody>
    </xdr:sp>
    <xdr:clientData/>
  </xdr:twoCellAnchor>
  <xdr:twoCellAnchor>
    <xdr:from>
      <xdr:col>2</xdr:col>
      <xdr:colOff>1219200</xdr:colOff>
      <xdr:row>90</xdr:row>
      <xdr:rowOff>9525</xdr:rowOff>
    </xdr:from>
    <xdr:to>
      <xdr:col>2</xdr:col>
      <xdr:colOff>3609975</xdr:colOff>
      <xdr:row>97</xdr:row>
      <xdr:rowOff>171450</xdr:rowOff>
    </xdr:to>
    <xdr:sp macro="" textlink="">
      <xdr:nvSpPr>
        <xdr:cNvPr id="11" name="Striped Right Arrow 10"/>
        <xdr:cNvSpPr/>
      </xdr:nvSpPr>
      <xdr:spPr>
        <a:xfrm>
          <a:off x="2514600" y="17478375"/>
          <a:ext cx="2390775" cy="1495425"/>
        </a:xfrm>
        <a:prstGeom prst="stripedRightArrow">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g00019/Desktop/2015/&#49552;&#51061;/&#47084;&#49884;&#50500;%202014%20&#50896;&#44032;&#51088;&#47308;_12M.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401"/>
      <sheetName val="201402"/>
      <sheetName val="201403"/>
      <sheetName val="201404"/>
      <sheetName val="201405"/>
      <sheetName val="201406"/>
      <sheetName val="201407"/>
      <sheetName val="201408"/>
      <sheetName val="201409"/>
      <sheetName val="201410"/>
      <sheetName val="201411"/>
      <sheetName val="201412"/>
      <sheetName val="by client"/>
      <sheetName val="by product"/>
      <sheetName val="2014Total"/>
      <sheetName val="code"/>
      <sheetName val="Sheet3"/>
      <sheetName val="Sheet4"/>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1">
          <cell r="B1">
            <v>163393</v>
          </cell>
          <cell r="C1">
            <v>35459.311000000002</v>
          </cell>
          <cell r="D1">
            <v>2954.9425833333335</v>
          </cell>
          <cell r="E1">
            <v>295.49425833333333</v>
          </cell>
          <cell r="F1">
            <v>46983.587075000003</v>
          </cell>
          <cell r="G1" t="str">
            <v>a</v>
          </cell>
        </row>
        <row r="2">
          <cell r="B2">
            <v>133393</v>
          </cell>
          <cell r="C2">
            <v>9423.0319999999992</v>
          </cell>
          <cell r="D2">
            <v>785.25266666666664</v>
          </cell>
          <cell r="E2">
            <v>78.525266666666667</v>
          </cell>
          <cell r="F2">
            <v>12485.517400000001</v>
          </cell>
          <cell r="G2" t="str">
            <v>a</v>
          </cell>
        </row>
        <row r="3">
          <cell r="B3">
            <v>203128</v>
          </cell>
          <cell r="C3">
            <v>8510.3290000000015</v>
          </cell>
          <cell r="D3">
            <v>709.19408333333342</v>
          </cell>
          <cell r="E3">
            <v>70.919408333333337</v>
          </cell>
          <cell r="F3">
            <v>11276.185925</v>
          </cell>
          <cell r="G3" t="str">
            <v>a</v>
          </cell>
        </row>
        <row r="4">
          <cell r="B4">
            <v>167006</v>
          </cell>
          <cell r="C4">
            <v>7785.2269999999999</v>
          </cell>
          <cell r="D4">
            <v>648.76891666666666</v>
          </cell>
          <cell r="E4">
            <v>64.876891666666666</v>
          </cell>
          <cell r="F4">
            <v>10315.425775</v>
          </cell>
          <cell r="G4" t="str">
            <v>a</v>
          </cell>
        </row>
        <row r="5">
          <cell r="B5">
            <v>163128</v>
          </cell>
          <cell r="C5">
            <v>7196.4859999999981</v>
          </cell>
          <cell r="D5">
            <v>599.70716666666647</v>
          </cell>
          <cell r="E5">
            <v>59.970716666666647</v>
          </cell>
          <cell r="F5">
            <v>9535.3439499999968</v>
          </cell>
          <cell r="G5" t="str">
            <v>a</v>
          </cell>
        </row>
        <row r="6">
          <cell r="B6">
            <v>173128</v>
          </cell>
          <cell r="C6">
            <v>7074.1639999999998</v>
          </cell>
          <cell r="D6">
            <v>589.51366666666661</v>
          </cell>
          <cell r="E6">
            <v>58.951366666666658</v>
          </cell>
          <cell r="F6">
            <v>9373.2672999999995</v>
          </cell>
          <cell r="G6" t="str">
            <v>a</v>
          </cell>
        </row>
        <row r="7">
          <cell r="B7">
            <v>193128</v>
          </cell>
          <cell r="C7">
            <v>6262.8790000000008</v>
          </cell>
          <cell r="D7">
            <v>521.9065833333334</v>
          </cell>
          <cell r="E7">
            <v>52.190658333333339</v>
          </cell>
          <cell r="F7">
            <v>8298.3146750000014</v>
          </cell>
          <cell r="G7" t="str">
            <v>a</v>
          </cell>
        </row>
        <row r="8">
          <cell r="B8">
            <v>173393</v>
          </cell>
          <cell r="C8">
            <v>5505.6229999999996</v>
          </cell>
          <cell r="D8">
            <v>458.80191666666661</v>
          </cell>
          <cell r="E8">
            <v>45.880191666666661</v>
          </cell>
          <cell r="F8">
            <v>7294.9504749999987</v>
          </cell>
          <cell r="G8" t="str">
            <v>a</v>
          </cell>
        </row>
        <row r="9">
          <cell r="B9">
            <v>167144</v>
          </cell>
          <cell r="C9">
            <v>5233.4259999999995</v>
          </cell>
          <cell r="D9">
            <v>436.11883333333327</v>
          </cell>
          <cell r="E9">
            <v>43.611883333333324</v>
          </cell>
          <cell r="F9">
            <v>6934.2894499999984</v>
          </cell>
          <cell r="G9" t="str">
            <v>a</v>
          </cell>
        </row>
        <row r="10">
          <cell r="B10">
            <v>167032</v>
          </cell>
          <cell r="C10">
            <v>5187.5330000000022</v>
          </cell>
          <cell r="D10">
            <v>432.29441666666685</v>
          </cell>
          <cell r="E10">
            <v>43.229441666666688</v>
          </cell>
          <cell r="F10">
            <v>6873.4812250000032</v>
          </cell>
          <cell r="G10" t="str">
            <v>a</v>
          </cell>
        </row>
        <row r="11">
          <cell r="B11">
            <v>163051</v>
          </cell>
          <cell r="C11">
            <v>5158.2470000000003</v>
          </cell>
          <cell r="D11">
            <v>429.85391666666669</v>
          </cell>
          <cell r="E11">
            <v>42.985391666666672</v>
          </cell>
          <cell r="F11">
            <v>6834.6772750000009</v>
          </cell>
          <cell r="G11" t="str">
            <v>a</v>
          </cell>
        </row>
        <row r="12">
          <cell r="B12">
            <v>203393</v>
          </cell>
          <cell r="C12">
            <v>4190.3850000000011</v>
          </cell>
          <cell r="D12">
            <v>349.19875000000008</v>
          </cell>
          <cell r="E12">
            <v>34.919875000000005</v>
          </cell>
          <cell r="F12">
            <v>5552.2601250000007</v>
          </cell>
          <cell r="G12" t="str">
            <v>a</v>
          </cell>
        </row>
        <row r="13">
          <cell r="B13">
            <v>163340</v>
          </cell>
          <cell r="C13">
            <v>3095.7540000000008</v>
          </cell>
          <cell r="D13">
            <v>257.97950000000009</v>
          </cell>
          <cell r="E13">
            <v>25.797950000000007</v>
          </cell>
          <cell r="F13">
            <v>4101.8740500000013</v>
          </cell>
          <cell r="G13" t="str">
            <v>a</v>
          </cell>
        </row>
        <row r="14">
          <cell r="B14">
            <v>163400</v>
          </cell>
          <cell r="C14">
            <v>3052.1779999999999</v>
          </cell>
          <cell r="D14">
            <v>254.34816666666666</v>
          </cell>
          <cell r="E14">
            <v>25.434816666666666</v>
          </cell>
          <cell r="F14">
            <v>4044.1358500000001</v>
          </cell>
          <cell r="G14" t="str">
            <v>a</v>
          </cell>
        </row>
        <row r="15">
          <cell r="B15">
            <v>163130</v>
          </cell>
          <cell r="C15">
            <v>2643.5850000000005</v>
          </cell>
          <cell r="D15">
            <v>220.29875000000004</v>
          </cell>
          <cell r="E15">
            <v>22.029875000000004</v>
          </cell>
          <cell r="F15">
            <v>3502.7501250000005</v>
          </cell>
          <cell r="G15" t="str">
            <v>a</v>
          </cell>
        </row>
        <row r="16">
          <cell r="B16">
            <v>133128</v>
          </cell>
          <cell r="C16">
            <v>1999.4089999999999</v>
          </cell>
          <cell r="D16">
            <v>166.61741666666666</v>
          </cell>
          <cell r="E16">
            <v>16.661741666666664</v>
          </cell>
          <cell r="F16">
            <v>2649.2169249999997</v>
          </cell>
          <cell r="G16" t="str">
            <v>b</v>
          </cell>
        </row>
        <row r="17">
          <cell r="B17">
            <v>163339</v>
          </cell>
          <cell r="C17">
            <v>1888.491</v>
          </cell>
          <cell r="D17">
            <v>157.37424999999999</v>
          </cell>
          <cell r="E17">
            <v>15.737424999999998</v>
          </cell>
          <cell r="F17">
            <v>2502.2505749999996</v>
          </cell>
          <cell r="G17" t="str">
            <v>b</v>
          </cell>
        </row>
        <row r="18">
          <cell r="B18">
            <v>207126</v>
          </cell>
          <cell r="C18">
            <v>1829.1179999999999</v>
          </cell>
          <cell r="D18">
            <v>152.4265</v>
          </cell>
          <cell r="E18">
            <v>15.242650000000001</v>
          </cell>
          <cell r="F18">
            <v>2423.5813500000004</v>
          </cell>
          <cell r="G18" t="str">
            <v>b</v>
          </cell>
        </row>
        <row r="19">
          <cell r="B19">
            <v>133340</v>
          </cell>
          <cell r="C19">
            <v>1730.5490000000002</v>
          </cell>
          <cell r="D19">
            <v>144.21241666666668</v>
          </cell>
          <cell r="E19">
            <v>14.421241666666669</v>
          </cell>
          <cell r="F19">
            <v>2292.9774250000005</v>
          </cell>
          <cell r="G19" t="str">
            <v>b</v>
          </cell>
        </row>
        <row r="20">
          <cell r="B20">
            <v>133130</v>
          </cell>
          <cell r="C20">
            <v>1615.6610000000001</v>
          </cell>
          <cell r="D20">
            <v>134.63841666666667</v>
          </cell>
          <cell r="E20">
            <v>13.463841666666667</v>
          </cell>
          <cell r="F20">
            <v>2140.7508250000001</v>
          </cell>
          <cell r="G20" t="str">
            <v>b</v>
          </cell>
        </row>
        <row r="21">
          <cell r="B21">
            <v>167033</v>
          </cell>
          <cell r="C21">
            <v>1593.0159999999998</v>
          </cell>
          <cell r="D21">
            <v>132.75133333333332</v>
          </cell>
          <cell r="E21">
            <v>13.275133333333333</v>
          </cell>
          <cell r="F21">
            <v>2110.7462</v>
          </cell>
          <cell r="G21" t="str">
            <v>b</v>
          </cell>
        </row>
        <row r="22">
          <cell r="B22">
            <v>133051</v>
          </cell>
          <cell r="C22">
            <v>1498.2750000000001</v>
          </cell>
          <cell r="D22">
            <v>124.85625</v>
          </cell>
          <cell r="E22">
            <v>12.485625000000001</v>
          </cell>
          <cell r="F22">
            <v>1985.214375</v>
          </cell>
          <cell r="G22" t="str">
            <v>b</v>
          </cell>
        </row>
        <row r="23">
          <cell r="B23">
            <v>167023</v>
          </cell>
          <cell r="C23">
            <v>1477.479</v>
          </cell>
          <cell r="D23">
            <v>123.12325</v>
          </cell>
          <cell r="E23">
            <v>12.312325</v>
          </cell>
          <cell r="F23">
            <v>1957.6596749999999</v>
          </cell>
          <cell r="G23" t="str">
            <v>b</v>
          </cell>
        </row>
        <row r="24">
          <cell r="B24">
            <v>207130</v>
          </cell>
          <cell r="C24">
            <v>1407.7</v>
          </cell>
          <cell r="D24">
            <v>117.30833333333334</v>
          </cell>
          <cell r="E24">
            <v>11.730833333333333</v>
          </cell>
          <cell r="F24">
            <v>1865.2024999999999</v>
          </cell>
          <cell r="G24" t="str">
            <v>b</v>
          </cell>
        </row>
        <row r="25">
          <cell r="B25">
            <v>167103</v>
          </cell>
          <cell r="C25">
            <v>1378.1499999999999</v>
          </cell>
          <cell r="D25">
            <v>114.84583333333332</v>
          </cell>
          <cell r="E25">
            <v>11.484583333333331</v>
          </cell>
          <cell r="F25">
            <v>1826.0487499999997</v>
          </cell>
          <cell r="G25" t="str">
            <v>b</v>
          </cell>
        </row>
        <row r="26">
          <cell r="B26">
            <v>207144</v>
          </cell>
          <cell r="C26">
            <v>1324.672</v>
          </cell>
          <cell r="D26">
            <v>110.38933333333334</v>
          </cell>
          <cell r="E26">
            <v>11.038933333333334</v>
          </cell>
          <cell r="F26">
            <v>1755.1904000000002</v>
          </cell>
          <cell r="G26" t="str">
            <v>b</v>
          </cell>
        </row>
        <row r="27">
          <cell r="B27">
            <v>137006</v>
          </cell>
          <cell r="C27">
            <v>1321.5189999999998</v>
          </cell>
          <cell r="D27">
            <v>110.12658333333331</v>
          </cell>
          <cell r="E27">
            <v>11.012658333333331</v>
          </cell>
          <cell r="F27">
            <v>1751.0126749999995</v>
          </cell>
          <cell r="G27" t="str">
            <v>b</v>
          </cell>
        </row>
        <row r="28">
          <cell r="B28">
            <v>208330</v>
          </cell>
          <cell r="C28">
            <v>1236.6099999999999</v>
          </cell>
          <cell r="D28">
            <v>103.05083333333333</v>
          </cell>
          <cell r="E28">
            <v>10.305083333333332</v>
          </cell>
          <cell r="F28">
            <v>1638.5082499999999</v>
          </cell>
          <cell r="G28" t="str">
            <v>b</v>
          </cell>
        </row>
        <row r="29">
          <cell r="B29">
            <v>163392</v>
          </cell>
          <cell r="C29">
            <v>1234.135</v>
          </cell>
          <cell r="D29">
            <v>102.84458333333333</v>
          </cell>
          <cell r="E29">
            <v>10.284458333333333</v>
          </cell>
          <cell r="F29">
            <v>1635.228875</v>
          </cell>
          <cell r="G29" t="str">
            <v>b</v>
          </cell>
        </row>
        <row r="30">
          <cell r="B30">
            <v>163203</v>
          </cell>
          <cell r="C30">
            <v>1210.8890000000001</v>
          </cell>
          <cell r="D30">
            <v>100.90741666666668</v>
          </cell>
          <cell r="E30">
            <v>10.090741666666668</v>
          </cell>
          <cell r="F30">
            <v>1604.4279250000002</v>
          </cell>
          <cell r="G30" t="str">
            <v>b</v>
          </cell>
        </row>
        <row r="31">
          <cell r="B31">
            <v>203126</v>
          </cell>
          <cell r="C31">
            <v>1210.191</v>
          </cell>
          <cell r="D31">
            <v>100.84925</v>
          </cell>
          <cell r="E31">
            <v>10.084925</v>
          </cell>
          <cell r="F31">
            <v>1603.5030750000001</v>
          </cell>
          <cell r="G31" t="str">
            <v>b</v>
          </cell>
        </row>
        <row r="32">
          <cell r="B32">
            <v>163134</v>
          </cell>
          <cell r="C32">
            <v>1115.6819999999998</v>
          </cell>
          <cell r="D32">
            <v>92.973499999999987</v>
          </cell>
          <cell r="E32">
            <v>9.297349999999998</v>
          </cell>
          <cell r="F32">
            <v>1478.2786499999997</v>
          </cell>
          <cell r="G32" t="str">
            <v>b</v>
          </cell>
        </row>
        <row r="33">
          <cell r="B33">
            <v>137032</v>
          </cell>
          <cell r="C33">
            <v>1083.2329999999999</v>
          </cell>
          <cell r="D33">
            <v>90.269416666666658</v>
          </cell>
          <cell r="E33">
            <v>9.0269416666666658</v>
          </cell>
          <cell r="F33">
            <v>1435.2837249999998</v>
          </cell>
          <cell r="G33" t="str">
            <v>b</v>
          </cell>
        </row>
        <row r="34">
          <cell r="B34">
            <v>173134</v>
          </cell>
          <cell r="C34">
            <v>1077.51</v>
          </cell>
          <cell r="D34">
            <v>89.792500000000004</v>
          </cell>
          <cell r="E34">
            <v>8.9792500000000004</v>
          </cell>
          <cell r="F34">
            <v>1427.70075</v>
          </cell>
          <cell r="G34" t="str">
            <v>b</v>
          </cell>
        </row>
        <row r="35">
          <cell r="B35">
            <v>197130</v>
          </cell>
          <cell r="C35">
            <v>989.90900000000011</v>
          </cell>
          <cell r="D35">
            <v>82.492416666666671</v>
          </cell>
          <cell r="E35">
            <v>8.2492416666666664</v>
          </cell>
          <cell r="F35">
            <v>1311.6294249999999</v>
          </cell>
          <cell r="G35" t="str">
            <v>b</v>
          </cell>
        </row>
        <row r="36">
          <cell r="B36">
            <v>208331</v>
          </cell>
          <cell r="C36">
            <v>920.85500000000002</v>
          </cell>
          <cell r="D36">
            <v>76.737916666666663</v>
          </cell>
          <cell r="E36">
            <v>7.6737916666666663</v>
          </cell>
          <cell r="F36">
            <v>1220.132875</v>
          </cell>
          <cell r="G36" t="str">
            <v>b</v>
          </cell>
        </row>
        <row r="37">
          <cell r="B37">
            <v>167143</v>
          </cell>
          <cell r="C37">
            <v>896.69499999999982</v>
          </cell>
          <cell r="D37">
            <v>74.724583333333314</v>
          </cell>
          <cell r="E37">
            <v>7.4724583333333312</v>
          </cell>
          <cell r="F37">
            <v>1188.1208749999996</v>
          </cell>
          <cell r="G37" t="str">
            <v>b</v>
          </cell>
        </row>
        <row r="38">
          <cell r="B38">
            <v>193134</v>
          </cell>
          <cell r="C38">
            <v>895.55799999999999</v>
          </cell>
          <cell r="D38">
            <v>74.629833333333337</v>
          </cell>
          <cell r="E38">
            <v>7.4629833333333337</v>
          </cell>
          <cell r="F38">
            <v>1186.6143500000001</v>
          </cell>
          <cell r="G38" t="str">
            <v>b</v>
          </cell>
        </row>
        <row r="39">
          <cell r="B39">
            <v>137144</v>
          </cell>
          <cell r="C39">
            <v>783.87</v>
          </cell>
          <cell r="D39">
            <v>65.322500000000005</v>
          </cell>
          <cell r="E39">
            <v>6.5322500000000003</v>
          </cell>
          <cell r="F39">
            <v>1038.6277500000001</v>
          </cell>
          <cell r="G39" t="str">
            <v>b</v>
          </cell>
        </row>
        <row r="40">
          <cell r="B40">
            <v>207006</v>
          </cell>
          <cell r="C40">
            <v>700.70600000000002</v>
          </cell>
          <cell r="D40">
            <v>58.392166666666668</v>
          </cell>
          <cell r="E40">
            <v>5.8392166666666672</v>
          </cell>
          <cell r="F40">
            <v>928.43545000000006</v>
          </cell>
          <cell r="G40" t="str">
            <v>c</v>
          </cell>
        </row>
        <row r="41">
          <cell r="B41">
            <v>193126</v>
          </cell>
          <cell r="C41">
            <v>699.5590000000002</v>
          </cell>
          <cell r="D41">
            <v>58.296583333333352</v>
          </cell>
          <cell r="E41">
            <v>5.8296583333333354</v>
          </cell>
          <cell r="F41">
            <v>926.91567500000031</v>
          </cell>
          <cell r="G41" t="str">
            <v>c</v>
          </cell>
        </row>
        <row r="42">
          <cell r="B42">
            <v>163125</v>
          </cell>
          <cell r="C42">
            <v>610.47599999999989</v>
          </cell>
          <cell r="D42">
            <v>50.87299999999999</v>
          </cell>
          <cell r="E42">
            <v>5.087299999999999</v>
          </cell>
          <cell r="F42">
            <v>808.88069999999982</v>
          </cell>
          <cell r="G42" t="str">
            <v>c</v>
          </cell>
        </row>
        <row r="43">
          <cell r="B43">
            <v>163129</v>
          </cell>
          <cell r="C43">
            <v>610.37400000000002</v>
          </cell>
          <cell r="D43">
            <v>50.8645</v>
          </cell>
          <cell r="E43">
            <v>5.0864500000000001</v>
          </cell>
          <cell r="F43">
            <v>808.74554999999998</v>
          </cell>
          <cell r="G43" t="str">
            <v>c</v>
          </cell>
        </row>
        <row r="44">
          <cell r="B44">
            <v>203134</v>
          </cell>
          <cell r="C44">
            <v>596.29200000000003</v>
          </cell>
          <cell r="D44">
            <v>49.691000000000003</v>
          </cell>
          <cell r="E44">
            <v>4.9691000000000001</v>
          </cell>
          <cell r="F44">
            <v>790.08690000000001</v>
          </cell>
          <cell r="G44" t="str">
            <v>c</v>
          </cell>
        </row>
        <row r="45">
          <cell r="B45">
            <v>203051</v>
          </cell>
          <cell r="C45">
            <v>584.97</v>
          </cell>
          <cell r="D45">
            <v>48.747500000000002</v>
          </cell>
          <cell r="E45">
            <v>4.8747500000000006</v>
          </cell>
          <cell r="F45">
            <v>775.08525000000009</v>
          </cell>
          <cell r="G45" t="str">
            <v>c</v>
          </cell>
        </row>
        <row r="46">
          <cell r="B46">
            <v>133339</v>
          </cell>
          <cell r="C46">
            <v>580.90200000000004</v>
          </cell>
          <cell r="D46">
            <v>48.408500000000004</v>
          </cell>
          <cell r="E46">
            <v>4.8408500000000005</v>
          </cell>
          <cell r="F46">
            <v>769.69515000000013</v>
          </cell>
          <cell r="G46" t="str">
            <v>c</v>
          </cell>
        </row>
        <row r="47">
          <cell r="B47">
            <v>207127</v>
          </cell>
          <cell r="C47">
            <v>563.58299999999997</v>
          </cell>
          <cell r="D47">
            <v>46.965249999999997</v>
          </cell>
          <cell r="E47">
            <v>4.6965249999999994</v>
          </cell>
          <cell r="F47">
            <v>746.74747499999989</v>
          </cell>
          <cell r="G47" t="str">
            <v>c</v>
          </cell>
        </row>
        <row r="48">
          <cell r="B48">
            <v>173129</v>
          </cell>
          <cell r="C48">
            <v>543.34100000000001</v>
          </cell>
          <cell r="D48">
            <v>45.278416666666665</v>
          </cell>
          <cell r="E48">
            <v>4.5278416666666663</v>
          </cell>
          <cell r="F48">
            <v>719.92682499999989</v>
          </cell>
          <cell r="G48" t="str">
            <v>c</v>
          </cell>
        </row>
        <row r="49">
          <cell r="B49">
            <v>193393</v>
          </cell>
          <cell r="C49">
            <v>533.62400000000014</v>
          </cell>
          <cell r="D49">
            <v>44.468666666666678</v>
          </cell>
          <cell r="E49">
            <v>4.4468666666666676</v>
          </cell>
          <cell r="F49">
            <v>707.05180000000018</v>
          </cell>
          <cell r="G49" t="str">
            <v>c</v>
          </cell>
        </row>
        <row r="50">
          <cell r="B50">
            <v>193342</v>
          </cell>
          <cell r="C50">
            <v>531.36599999999999</v>
          </cell>
          <cell r="D50">
            <v>44.280499999999996</v>
          </cell>
          <cell r="E50">
            <v>4.4280499999999998</v>
          </cell>
          <cell r="F50">
            <v>704.05994999999996</v>
          </cell>
          <cell r="G50" t="str">
            <v>c</v>
          </cell>
        </row>
        <row r="51">
          <cell r="B51">
            <v>207131</v>
          </cell>
          <cell r="C51">
            <v>529.61699999999996</v>
          </cell>
          <cell r="D51">
            <v>44.134749999999997</v>
          </cell>
          <cell r="E51">
            <v>4.413475</v>
          </cell>
          <cell r="F51">
            <v>701.742525</v>
          </cell>
          <cell r="G51" t="str">
            <v>c</v>
          </cell>
        </row>
        <row r="52">
          <cell r="B52">
            <v>203400</v>
          </cell>
          <cell r="C52">
            <v>525.84399999999994</v>
          </cell>
          <cell r="D52">
            <v>43.82033333333333</v>
          </cell>
          <cell r="E52">
            <v>4.3820333333333332</v>
          </cell>
          <cell r="F52">
            <v>696.74329999999998</v>
          </cell>
          <cell r="G52" t="str">
            <v>c</v>
          </cell>
        </row>
        <row r="53">
          <cell r="B53">
            <v>203125</v>
          </cell>
          <cell r="C53">
            <v>520.81200000000001</v>
          </cell>
          <cell r="D53">
            <v>43.401000000000003</v>
          </cell>
          <cell r="E53">
            <v>4.3401000000000005</v>
          </cell>
          <cell r="F53">
            <v>690.07590000000005</v>
          </cell>
          <cell r="G53" t="str">
            <v>c</v>
          </cell>
        </row>
        <row r="54">
          <cell r="B54">
            <v>163202</v>
          </cell>
          <cell r="C54">
            <v>510.84399999999999</v>
          </cell>
          <cell r="D54">
            <v>42.57033333333333</v>
          </cell>
          <cell r="E54">
            <v>4.2570333333333332</v>
          </cell>
          <cell r="F54">
            <v>676.86829999999998</v>
          </cell>
          <cell r="G54" t="str">
            <v>c</v>
          </cell>
        </row>
        <row r="55">
          <cell r="B55">
            <v>193339</v>
          </cell>
          <cell r="C55">
            <v>492.113</v>
          </cell>
          <cell r="D55">
            <v>41.009416666666667</v>
          </cell>
          <cell r="E55">
            <v>4.1009416666666665</v>
          </cell>
          <cell r="F55">
            <v>652.04972499999997</v>
          </cell>
          <cell r="G55" t="str">
            <v>c</v>
          </cell>
        </row>
        <row r="56">
          <cell r="B56">
            <v>133392</v>
          </cell>
          <cell r="C56">
            <v>479.15200000000004</v>
          </cell>
          <cell r="D56">
            <v>39.929333333333339</v>
          </cell>
          <cell r="E56">
            <v>3.9929333333333341</v>
          </cell>
          <cell r="F56">
            <v>634.8764000000001</v>
          </cell>
          <cell r="G56" t="str">
            <v>c</v>
          </cell>
        </row>
        <row r="57">
          <cell r="B57">
            <v>207128</v>
          </cell>
          <cell r="C57">
            <v>478.03999999999996</v>
          </cell>
          <cell r="D57">
            <v>39.836666666666666</v>
          </cell>
          <cell r="E57">
            <v>3.9836666666666667</v>
          </cell>
          <cell r="F57">
            <v>633.40300000000002</v>
          </cell>
          <cell r="G57" t="str">
            <v>c</v>
          </cell>
        </row>
        <row r="58">
          <cell r="B58">
            <v>203340</v>
          </cell>
          <cell r="C58">
            <v>476.78200000000004</v>
          </cell>
          <cell r="D58">
            <v>39.731833333333334</v>
          </cell>
          <cell r="E58">
            <v>3.9731833333333335</v>
          </cell>
          <cell r="F58">
            <v>631.73615000000007</v>
          </cell>
          <cell r="G58" t="str">
            <v>c</v>
          </cell>
        </row>
        <row r="59">
          <cell r="B59">
            <v>193125</v>
          </cell>
          <cell r="C59">
            <v>466.32900000000001</v>
          </cell>
          <cell r="D59">
            <v>38.860750000000003</v>
          </cell>
          <cell r="E59">
            <v>3.8860750000000004</v>
          </cell>
          <cell r="F59">
            <v>617.88592500000004</v>
          </cell>
          <cell r="G59" t="str">
            <v>c</v>
          </cell>
        </row>
        <row r="60">
          <cell r="B60">
            <v>203339</v>
          </cell>
          <cell r="C60">
            <v>442.81599999999997</v>
          </cell>
          <cell r="D60">
            <v>36.901333333333334</v>
          </cell>
          <cell r="E60">
            <v>3.6901333333333333</v>
          </cell>
          <cell r="F60">
            <v>586.73119999999994</v>
          </cell>
          <cell r="G60" t="str">
            <v>c</v>
          </cell>
        </row>
        <row r="61">
          <cell r="B61">
            <v>173051</v>
          </cell>
          <cell r="C61">
            <v>436.23100000000005</v>
          </cell>
          <cell r="D61">
            <v>36.352583333333335</v>
          </cell>
          <cell r="E61">
            <v>3.6352583333333337</v>
          </cell>
          <cell r="F61">
            <v>578.00607500000001</v>
          </cell>
          <cell r="G61" t="str">
            <v>c</v>
          </cell>
        </row>
        <row r="62">
          <cell r="B62">
            <v>173125</v>
          </cell>
          <cell r="C62">
            <v>431.36500000000001</v>
          </cell>
          <cell r="D62">
            <v>35.947083333333332</v>
          </cell>
          <cell r="E62">
            <v>3.5947083333333332</v>
          </cell>
          <cell r="F62">
            <v>571.55862500000001</v>
          </cell>
          <cell r="G62" t="str">
            <v>c</v>
          </cell>
        </row>
        <row r="63">
          <cell r="B63">
            <v>197131</v>
          </cell>
          <cell r="C63">
            <v>413.74800000000005</v>
          </cell>
          <cell r="D63">
            <v>34.479000000000006</v>
          </cell>
          <cell r="E63">
            <v>3.4479000000000006</v>
          </cell>
          <cell r="F63">
            <v>548.2161000000001</v>
          </cell>
          <cell r="G63" t="str">
            <v>c</v>
          </cell>
        </row>
        <row r="64">
          <cell r="B64">
            <v>137103</v>
          </cell>
          <cell r="C64">
            <v>409.03499999999997</v>
          </cell>
          <cell r="D64">
            <v>34.08625</v>
          </cell>
          <cell r="E64">
            <v>3.4086249999999998</v>
          </cell>
          <cell r="F64">
            <v>541.97137499999997</v>
          </cell>
          <cell r="G64" t="str">
            <v>c</v>
          </cell>
        </row>
        <row r="65">
          <cell r="B65">
            <v>163201</v>
          </cell>
          <cell r="C65">
            <v>404.87200000000001</v>
          </cell>
          <cell r="D65">
            <v>33.739333333333335</v>
          </cell>
          <cell r="E65">
            <v>3.3739333333333335</v>
          </cell>
          <cell r="F65">
            <v>536.45540000000005</v>
          </cell>
          <cell r="G65" t="str">
            <v>c</v>
          </cell>
        </row>
        <row r="66">
          <cell r="B66">
            <v>133326</v>
          </cell>
          <cell r="C66">
            <v>397.33099999999996</v>
          </cell>
          <cell r="D66">
            <v>33.110916666666661</v>
          </cell>
          <cell r="E66">
            <v>3.3110916666666661</v>
          </cell>
          <cell r="F66">
            <v>526.46357499999988</v>
          </cell>
          <cell r="G66" t="str">
            <v>c</v>
          </cell>
        </row>
        <row r="67">
          <cell r="B67">
            <v>163121</v>
          </cell>
          <cell r="C67">
            <v>392.89500000000004</v>
          </cell>
          <cell r="D67">
            <v>32.741250000000001</v>
          </cell>
          <cell r="E67">
            <v>3.2741250000000002</v>
          </cell>
          <cell r="F67">
            <v>520.58587499999999</v>
          </cell>
          <cell r="G67" t="str">
            <v>c</v>
          </cell>
        </row>
        <row r="68">
          <cell r="B68">
            <v>197127</v>
          </cell>
          <cell r="C68">
            <v>382.93200000000007</v>
          </cell>
          <cell r="D68">
            <v>31.911000000000005</v>
          </cell>
          <cell r="E68">
            <v>3.1911000000000005</v>
          </cell>
          <cell r="F68">
            <v>507.38490000000007</v>
          </cell>
          <cell r="G68" t="str">
            <v>c</v>
          </cell>
        </row>
        <row r="69">
          <cell r="B69">
            <v>163120</v>
          </cell>
          <cell r="C69">
            <v>369.94900000000001</v>
          </cell>
          <cell r="D69">
            <v>30.829083333333333</v>
          </cell>
          <cell r="E69">
            <v>3.0829083333333331</v>
          </cell>
          <cell r="F69">
            <v>490.18242499999997</v>
          </cell>
          <cell r="G69" t="str">
            <v>d</v>
          </cell>
        </row>
        <row r="70">
          <cell r="B70">
            <v>193130</v>
          </cell>
          <cell r="C70">
            <v>360.02499999999998</v>
          </cell>
          <cell r="D70">
            <v>30.002083333333331</v>
          </cell>
          <cell r="E70">
            <v>3.0002083333333331</v>
          </cell>
          <cell r="F70">
            <v>477.03312499999998</v>
          </cell>
          <cell r="G70" t="str">
            <v>d</v>
          </cell>
        </row>
        <row r="71">
          <cell r="B71">
            <v>167102</v>
          </cell>
          <cell r="C71">
            <v>344.68899999999996</v>
          </cell>
          <cell r="D71">
            <v>28.724083333333329</v>
          </cell>
          <cell r="E71">
            <v>2.872408333333333</v>
          </cell>
          <cell r="F71">
            <v>456.71292499999993</v>
          </cell>
          <cell r="G71" t="str">
            <v>d</v>
          </cell>
        </row>
        <row r="72">
          <cell r="B72">
            <v>133134</v>
          </cell>
          <cell r="C72">
            <v>340.94600000000003</v>
          </cell>
          <cell r="D72">
            <v>28.412166666666668</v>
          </cell>
          <cell r="E72">
            <v>2.8412166666666669</v>
          </cell>
          <cell r="F72">
            <v>451.75345000000004</v>
          </cell>
          <cell r="G72" t="str">
            <v>d</v>
          </cell>
        </row>
        <row r="73">
          <cell r="B73">
            <v>207103</v>
          </cell>
          <cell r="C73">
            <v>333.37000000000006</v>
          </cell>
          <cell r="D73">
            <v>27.780833333333337</v>
          </cell>
          <cell r="E73">
            <v>2.7780833333333339</v>
          </cell>
          <cell r="F73">
            <v>441.71525000000008</v>
          </cell>
          <cell r="G73" t="str">
            <v>d</v>
          </cell>
        </row>
        <row r="74">
          <cell r="B74">
            <v>167085</v>
          </cell>
          <cell r="C74">
            <v>322.84999999999997</v>
          </cell>
          <cell r="D74">
            <v>26.904166666666665</v>
          </cell>
          <cell r="E74">
            <v>2.6904166666666667</v>
          </cell>
          <cell r="F74">
            <v>427.77625</v>
          </cell>
          <cell r="G74" t="str">
            <v>d</v>
          </cell>
        </row>
        <row r="75">
          <cell r="B75">
            <v>197126</v>
          </cell>
          <cell r="C75">
            <v>310.09100000000007</v>
          </cell>
          <cell r="D75">
            <v>25.840916666666672</v>
          </cell>
          <cell r="E75">
            <v>2.5840916666666671</v>
          </cell>
          <cell r="F75">
            <v>410.87057500000009</v>
          </cell>
          <cell r="G75" t="str">
            <v>d</v>
          </cell>
        </row>
        <row r="76">
          <cell r="B76">
            <v>167013</v>
          </cell>
          <cell r="C76">
            <v>306.649</v>
          </cell>
          <cell r="D76">
            <v>25.554083333333335</v>
          </cell>
          <cell r="E76">
            <v>2.5554083333333333</v>
          </cell>
          <cell r="F76">
            <v>406.30992499999996</v>
          </cell>
          <cell r="G76" t="str">
            <v>d</v>
          </cell>
        </row>
        <row r="77">
          <cell r="B77">
            <v>163119</v>
          </cell>
          <cell r="C77">
            <v>294.87299999999999</v>
          </cell>
          <cell r="D77">
            <v>24.572749999999999</v>
          </cell>
          <cell r="E77">
            <v>2.4572750000000001</v>
          </cell>
          <cell r="F77">
            <v>390.70672500000001</v>
          </cell>
          <cell r="G77" t="str">
            <v>d</v>
          </cell>
        </row>
        <row r="78">
          <cell r="B78">
            <v>133327</v>
          </cell>
          <cell r="C78">
            <v>282.06799999999998</v>
          </cell>
          <cell r="D78">
            <v>23.505666666666666</v>
          </cell>
          <cell r="E78">
            <v>2.3505666666666665</v>
          </cell>
          <cell r="F78">
            <v>373.74009999999998</v>
          </cell>
          <cell r="G78" t="str">
            <v>d</v>
          </cell>
        </row>
        <row r="79">
          <cell r="B79">
            <v>207102</v>
          </cell>
          <cell r="C79">
            <v>280.53399999999999</v>
          </cell>
          <cell r="D79">
            <v>23.377833333333331</v>
          </cell>
          <cell r="E79">
            <v>2.3377833333333333</v>
          </cell>
          <cell r="F79">
            <v>371.70755000000003</v>
          </cell>
          <cell r="G79" t="str">
            <v>d</v>
          </cell>
        </row>
        <row r="80">
          <cell r="B80">
            <v>207032</v>
          </cell>
          <cell r="C80">
            <v>271.72800000000001</v>
          </cell>
          <cell r="D80">
            <v>22.644000000000002</v>
          </cell>
          <cell r="E80">
            <v>2.2644000000000002</v>
          </cell>
          <cell r="F80">
            <v>360.03960000000001</v>
          </cell>
          <cell r="G80" t="str">
            <v>d</v>
          </cell>
        </row>
        <row r="81">
          <cell r="B81">
            <v>163126</v>
          </cell>
          <cell r="C81">
            <v>271.12099999999998</v>
          </cell>
          <cell r="D81">
            <v>22.593416666666666</v>
          </cell>
          <cell r="E81">
            <v>2.2593416666666668</v>
          </cell>
          <cell r="F81">
            <v>359.23532500000005</v>
          </cell>
          <cell r="G81" t="str">
            <v>d</v>
          </cell>
        </row>
        <row r="82">
          <cell r="B82">
            <v>177134</v>
          </cell>
          <cell r="C82">
            <v>266.85500000000002</v>
          </cell>
          <cell r="D82">
            <v>22.237916666666667</v>
          </cell>
          <cell r="E82">
            <v>2.2237916666666666</v>
          </cell>
          <cell r="F82">
            <v>353.582875</v>
          </cell>
          <cell r="G82" t="str">
            <v>d</v>
          </cell>
        </row>
        <row r="83">
          <cell r="B83">
            <v>173126</v>
          </cell>
          <cell r="C83">
            <v>257.34699999999998</v>
          </cell>
          <cell r="D83">
            <v>21.445583333333332</v>
          </cell>
          <cell r="E83">
            <v>2.1445583333333333</v>
          </cell>
          <cell r="F83">
            <v>340.98477500000001</v>
          </cell>
          <cell r="G83" t="str">
            <v>d</v>
          </cell>
        </row>
        <row r="84">
          <cell r="B84">
            <v>208332</v>
          </cell>
          <cell r="C84">
            <v>252.85600000000002</v>
          </cell>
          <cell r="D84">
            <v>21.071333333333335</v>
          </cell>
          <cell r="E84">
            <v>2.1071333333333335</v>
          </cell>
          <cell r="F84">
            <v>335.03420000000006</v>
          </cell>
          <cell r="G84" t="str">
            <v>d</v>
          </cell>
        </row>
        <row r="85">
          <cell r="B85">
            <v>207143</v>
          </cell>
          <cell r="C85">
            <v>217.63399999999996</v>
          </cell>
          <cell r="D85">
            <v>18.136166666666664</v>
          </cell>
          <cell r="E85">
            <v>1.8136166666666664</v>
          </cell>
          <cell r="F85">
            <v>288.36504999999994</v>
          </cell>
          <cell r="G85" t="str">
            <v>d</v>
          </cell>
        </row>
        <row r="86">
          <cell r="B86">
            <v>207148</v>
          </cell>
          <cell r="C86">
            <v>215.11700000000002</v>
          </cell>
          <cell r="D86">
            <v>17.926416666666668</v>
          </cell>
          <cell r="E86">
            <v>1.7926416666666669</v>
          </cell>
          <cell r="F86">
            <v>285.03002500000002</v>
          </cell>
          <cell r="G86" t="str">
            <v>d</v>
          </cell>
        </row>
        <row r="87">
          <cell r="B87">
            <v>167134</v>
          </cell>
          <cell r="C87">
            <v>213.65800000000002</v>
          </cell>
          <cell r="D87">
            <v>17.804833333333335</v>
          </cell>
          <cell r="E87">
            <v>1.7804833333333334</v>
          </cell>
          <cell r="F87">
            <v>283.09685000000002</v>
          </cell>
          <cell r="G87" t="str">
            <v>d</v>
          </cell>
        </row>
        <row r="88">
          <cell r="B88">
            <v>133125</v>
          </cell>
          <cell r="C88">
            <v>211.50000000000006</v>
          </cell>
          <cell r="D88">
            <v>17.625000000000004</v>
          </cell>
          <cell r="E88">
            <v>1.7625000000000004</v>
          </cell>
          <cell r="F88">
            <v>280.23750000000007</v>
          </cell>
          <cell r="G88" t="str">
            <v>d</v>
          </cell>
        </row>
        <row r="89">
          <cell r="B89">
            <v>197128</v>
          </cell>
          <cell r="C89">
            <v>209.32499999999999</v>
          </cell>
          <cell r="D89">
            <v>17.443749999999998</v>
          </cell>
          <cell r="E89">
            <v>1.7443749999999998</v>
          </cell>
          <cell r="F89">
            <v>277.35562499999997</v>
          </cell>
          <cell r="G89" t="str">
            <v>d</v>
          </cell>
        </row>
        <row r="90">
          <cell r="B90">
            <v>137033</v>
          </cell>
          <cell r="C90">
            <v>207.34700000000001</v>
          </cell>
          <cell r="D90">
            <v>17.278916666666667</v>
          </cell>
          <cell r="E90">
            <v>1.7278916666666668</v>
          </cell>
          <cell r="F90">
            <v>274.73477500000001</v>
          </cell>
          <cell r="G90" t="str">
            <v>d</v>
          </cell>
        </row>
        <row r="91">
          <cell r="B91">
            <v>203130</v>
          </cell>
          <cell r="C91">
            <v>201.28</v>
          </cell>
          <cell r="D91">
            <v>16.773333333333333</v>
          </cell>
          <cell r="E91">
            <v>1.6773333333333333</v>
          </cell>
          <cell r="F91">
            <v>266.69600000000003</v>
          </cell>
          <cell r="G91" t="str">
            <v>d</v>
          </cell>
        </row>
        <row r="92">
          <cell r="B92">
            <v>193129</v>
          </cell>
          <cell r="C92">
            <v>200.14199999999997</v>
          </cell>
          <cell r="D92">
            <v>16.678499999999996</v>
          </cell>
          <cell r="E92">
            <v>1.6678499999999996</v>
          </cell>
          <cell r="F92">
            <v>265.18814999999995</v>
          </cell>
          <cell r="G92" t="str">
            <v>d</v>
          </cell>
        </row>
        <row r="93">
          <cell r="B93">
            <v>204741</v>
          </cell>
          <cell r="C93">
            <v>196.24799999999999</v>
          </cell>
          <cell r="D93">
            <v>16.353999999999999</v>
          </cell>
          <cell r="E93">
            <v>1.6354</v>
          </cell>
          <cell r="F93">
            <v>260.02859999999998</v>
          </cell>
          <cell r="G93" t="str">
            <v>d</v>
          </cell>
        </row>
        <row r="94">
          <cell r="B94">
            <v>133203</v>
          </cell>
          <cell r="C94">
            <v>183.87299999999999</v>
          </cell>
          <cell r="D94">
            <v>15.322749999999999</v>
          </cell>
          <cell r="E94">
            <v>1.5322749999999998</v>
          </cell>
          <cell r="F94">
            <v>243.63172499999996</v>
          </cell>
          <cell r="G94" t="str">
            <v>d</v>
          </cell>
        </row>
        <row r="95">
          <cell r="B95">
            <v>133129</v>
          </cell>
          <cell r="C95">
            <v>182.28900000000002</v>
          </cell>
          <cell r="D95">
            <v>15.190750000000001</v>
          </cell>
          <cell r="E95">
            <v>1.5190750000000002</v>
          </cell>
          <cell r="F95">
            <v>241.53292500000003</v>
          </cell>
          <cell r="G95" t="str">
            <v>d</v>
          </cell>
        </row>
        <row r="96">
          <cell r="B96">
            <v>133120</v>
          </cell>
          <cell r="C96">
            <v>180.09900000000002</v>
          </cell>
          <cell r="D96">
            <v>15.008250000000002</v>
          </cell>
          <cell r="E96">
            <v>1.5008250000000003</v>
          </cell>
          <cell r="F96">
            <v>238.63117500000004</v>
          </cell>
          <cell r="G96" t="str">
            <v>d</v>
          </cell>
        </row>
        <row r="97">
          <cell r="B97">
            <v>203203</v>
          </cell>
          <cell r="C97">
            <v>174.86199999999999</v>
          </cell>
          <cell r="D97">
            <v>14.571833333333332</v>
          </cell>
          <cell r="E97">
            <v>1.4571833333333333</v>
          </cell>
          <cell r="F97">
            <v>231.69215</v>
          </cell>
          <cell r="G97" t="str">
            <v>d</v>
          </cell>
        </row>
        <row r="98">
          <cell r="B98">
            <v>207133</v>
          </cell>
          <cell r="C98">
            <v>166.05500000000001</v>
          </cell>
          <cell r="D98">
            <v>13.837916666666667</v>
          </cell>
          <cell r="E98">
            <v>1.3837916666666668</v>
          </cell>
          <cell r="F98">
            <v>220.02287500000003</v>
          </cell>
          <cell r="G98" t="str">
            <v>d</v>
          </cell>
        </row>
        <row r="99">
          <cell r="B99">
            <v>204107</v>
          </cell>
          <cell r="C99">
            <v>163.54</v>
          </cell>
          <cell r="D99">
            <v>13.628333333333332</v>
          </cell>
          <cell r="E99">
            <v>1.3628333333333331</v>
          </cell>
          <cell r="F99">
            <v>216.69049999999996</v>
          </cell>
          <cell r="G99" t="str">
            <v>d</v>
          </cell>
        </row>
        <row r="100">
          <cell r="B100">
            <v>167123</v>
          </cell>
          <cell r="C100">
            <v>150.25500000000002</v>
          </cell>
          <cell r="D100">
            <v>12.521250000000002</v>
          </cell>
          <cell r="E100">
            <v>1.2521250000000002</v>
          </cell>
          <cell r="F100">
            <v>199.08787500000003</v>
          </cell>
          <cell r="G100" t="str">
            <v>d</v>
          </cell>
        </row>
        <row r="101">
          <cell r="B101">
            <v>163214</v>
          </cell>
          <cell r="C101">
            <v>148.14400000000001</v>
          </cell>
          <cell r="D101">
            <v>12.345333333333334</v>
          </cell>
          <cell r="E101">
            <v>1.2345333333333335</v>
          </cell>
          <cell r="F101">
            <v>196.29080000000002</v>
          </cell>
          <cell r="G101" t="str">
            <v>d</v>
          </cell>
        </row>
        <row r="102">
          <cell r="B102">
            <v>133121</v>
          </cell>
          <cell r="C102">
            <v>145.22500000000002</v>
          </cell>
          <cell r="D102">
            <v>12.102083333333335</v>
          </cell>
          <cell r="E102">
            <v>1.2102083333333336</v>
          </cell>
          <cell r="F102">
            <v>192.42312500000003</v>
          </cell>
          <cell r="G102" t="str">
            <v>d</v>
          </cell>
        </row>
        <row r="103">
          <cell r="B103">
            <v>167020</v>
          </cell>
          <cell r="C103">
            <v>135.66199999999998</v>
          </cell>
          <cell r="D103">
            <v>11.305166666666665</v>
          </cell>
          <cell r="E103">
            <v>1.1305166666666664</v>
          </cell>
          <cell r="F103">
            <v>179.75214999999994</v>
          </cell>
          <cell r="G103" t="str">
            <v>d</v>
          </cell>
        </row>
        <row r="104">
          <cell r="B104">
            <v>197102</v>
          </cell>
          <cell r="C104">
            <v>132.59100000000001</v>
          </cell>
          <cell r="D104">
            <v>11.049250000000001</v>
          </cell>
          <cell r="E104">
            <v>1.1049250000000002</v>
          </cell>
          <cell r="F104">
            <v>175.68307500000003</v>
          </cell>
          <cell r="G104" t="str">
            <v>d</v>
          </cell>
        </row>
        <row r="105">
          <cell r="B105">
            <v>167024</v>
          </cell>
          <cell r="C105">
            <v>113.21899999999999</v>
          </cell>
          <cell r="D105">
            <v>9.4349166666666662</v>
          </cell>
          <cell r="E105">
            <v>0.94349166666666662</v>
          </cell>
          <cell r="F105">
            <v>150.015175</v>
          </cell>
          <cell r="G105" t="str">
            <v>d</v>
          </cell>
        </row>
        <row r="106">
          <cell r="B106">
            <v>133119</v>
          </cell>
          <cell r="C106">
            <v>103.55800000000001</v>
          </cell>
          <cell r="D106">
            <v>8.6298333333333339</v>
          </cell>
          <cell r="E106">
            <v>0.86298333333333344</v>
          </cell>
          <cell r="F106">
            <v>137.21435000000002</v>
          </cell>
          <cell r="G106" t="str">
            <v>d</v>
          </cell>
        </row>
        <row r="107">
          <cell r="B107">
            <v>137143</v>
          </cell>
          <cell r="C107">
            <v>102.04799999999999</v>
          </cell>
          <cell r="D107">
            <v>8.5039999999999996</v>
          </cell>
          <cell r="E107">
            <v>0.85039999999999993</v>
          </cell>
          <cell r="F107">
            <v>135.21359999999999</v>
          </cell>
          <cell r="G107" t="str">
            <v>d</v>
          </cell>
        </row>
        <row r="108">
          <cell r="B108">
            <v>193051</v>
          </cell>
          <cell r="C108">
            <v>101.39100000000001</v>
          </cell>
          <cell r="D108">
            <v>8.449250000000001</v>
          </cell>
          <cell r="E108">
            <v>0.84492500000000015</v>
          </cell>
          <cell r="F108">
            <v>134.34307500000003</v>
          </cell>
          <cell r="G108" t="str">
            <v>d</v>
          </cell>
        </row>
        <row r="109">
          <cell r="B109">
            <v>203736</v>
          </cell>
          <cell r="C109">
            <v>100.639</v>
          </cell>
          <cell r="D109">
            <v>8.3865833333333324</v>
          </cell>
          <cell r="E109">
            <v>0.83865833333333328</v>
          </cell>
          <cell r="F109">
            <v>133.346675</v>
          </cell>
          <cell r="G109" t="str">
            <v>d</v>
          </cell>
        </row>
        <row r="110">
          <cell r="B110">
            <v>197134</v>
          </cell>
          <cell r="C110">
            <v>99.629000000000005</v>
          </cell>
          <cell r="D110">
            <v>8.3024166666666677</v>
          </cell>
          <cell r="E110">
            <v>0.83024166666666677</v>
          </cell>
          <cell r="F110">
            <v>132.00842500000002</v>
          </cell>
          <cell r="G110" t="str">
            <v>d</v>
          </cell>
        </row>
        <row r="111">
          <cell r="B111">
            <v>137013</v>
          </cell>
          <cell r="C111">
            <v>99.181000000000012</v>
          </cell>
          <cell r="D111">
            <v>8.2650833333333349</v>
          </cell>
          <cell r="E111">
            <v>0.82650833333333351</v>
          </cell>
          <cell r="F111">
            <v>131.41482500000004</v>
          </cell>
          <cell r="G111" t="str">
            <v>d</v>
          </cell>
        </row>
        <row r="112">
          <cell r="B112">
            <v>364837</v>
          </cell>
          <cell r="C112">
            <v>86.188000000000002</v>
          </cell>
          <cell r="D112">
            <v>7.1823333333333332</v>
          </cell>
          <cell r="E112">
            <v>0.71823333333333328</v>
          </cell>
          <cell r="F112">
            <v>114.19909999999999</v>
          </cell>
          <cell r="G112" t="str">
            <v>d</v>
          </cell>
        </row>
        <row r="113">
          <cell r="B113">
            <v>133202</v>
          </cell>
          <cell r="C113">
            <v>82.801000000000002</v>
          </cell>
          <cell r="D113">
            <v>6.9000833333333338</v>
          </cell>
          <cell r="E113">
            <v>0.69000833333333333</v>
          </cell>
          <cell r="F113">
            <v>109.711325</v>
          </cell>
          <cell r="G113" t="str">
            <v>d</v>
          </cell>
        </row>
        <row r="114">
          <cell r="B114">
            <v>167146</v>
          </cell>
          <cell r="C114">
            <v>82.021000000000001</v>
          </cell>
          <cell r="D114">
            <v>6.8350833333333334</v>
          </cell>
          <cell r="E114">
            <v>0.68350833333333338</v>
          </cell>
          <cell r="F114">
            <v>108.67782500000001</v>
          </cell>
          <cell r="G114" t="str">
            <v>d</v>
          </cell>
        </row>
        <row r="115">
          <cell r="B115">
            <v>197144</v>
          </cell>
          <cell r="C115">
            <v>82.019000000000005</v>
          </cell>
          <cell r="D115">
            <v>6.8349166666666674</v>
          </cell>
          <cell r="E115">
            <v>0.68349166666666672</v>
          </cell>
          <cell r="F115">
            <v>108.67517500000001</v>
          </cell>
          <cell r="G115" t="str">
            <v>d</v>
          </cell>
        </row>
        <row r="116">
          <cell r="B116">
            <v>207147</v>
          </cell>
          <cell r="C116">
            <v>80.511999999999986</v>
          </cell>
          <cell r="D116">
            <v>6.7093333333333325</v>
          </cell>
          <cell r="E116">
            <v>0.67093333333333327</v>
          </cell>
          <cell r="F116">
            <v>106.6784</v>
          </cell>
          <cell r="G116" t="str">
            <v>d</v>
          </cell>
        </row>
        <row r="117">
          <cell r="B117">
            <v>167145</v>
          </cell>
          <cell r="C117">
            <v>78.198000000000008</v>
          </cell>
          <cell r="D117">
            <v>6.5165000000000006</v>
          </cell>
          <cell r="E117">
            <v>0.65165000000000006</v>
          </cell>
          <cell r="F117">
            <v>103.61235000000001</v>
          </cell>
          <cell r="G117" t="str">
            <v>d</v>
          </cell>
        </row>
        <row r="118">
          <cell r="B118">
            <v>203179</v>
          </cell>
          <cell r="C118">
            <v>77.995999999999995</v>
          </cell>
          <cell r="D118">
            <v>6.4996666666666663</v>
          </cell>
          <cell r="E118">
            <v>0.64996666666666658</v>
          </cell>
          <cell r="F118">
            <v>103.34469999999999</v>
          </cell>
          <cell r="G118" t="str">
            <v>d</v>
          </cell>
        </row>
        <row r="119">
          <cell r="B119">
            <v>207129</v>
          </cell>
          <cell r="C119">
            <v>75.48</v>
          </cell>
          <cell r="D119">
            <v>6.29</v>
          </cell>
          <cell r="E119">
            <v>0.629</v>
          </cell>
          <cell r="F119">
            <v>100.011</v>
          </cell>
          <cell r="G119" t="str">
            <v>d</v>
          </cell>
        </row>
        <row r="120">
          <cell r="B120">
            <v>197148</v>
          </cell>
          <cell r="C120">
            <v>75.478999999999999</v>
          </cell>
          <cell r="D120">
            <v>6.2899166666666666</v>
          </cell>
          <cell r="E120">
            <v>0.62899166666666662</v>
          </cell>
          <cell r="F120">
            <v>100.00967499999999</v>
          </cell>
          <cell r="G120" t="str">
            <v>d</v>
          </cell>
        </row>
        <row r="121">
          <cell r="B121">
            <v>133201</v>
          </cell>
          <cell r="C121">
            <v>75.024000000000001</v>
          </cell>
          <cell r="D121">
            <v>6.2519999999999998</v>
          </cell>
          <cell r="E121">
            <v>0.62519999999999998</v>
          </cell>
          <cell r="F121">
            <v>99.40679999999999</v>
          </cell>
          <cell r="G121" t="str">
            <v>d</v>
          </cell>
        </row>
        <row r="122">
          <cell r="B122">
            <v>207033</v>
          </cell>
          <cell r="C122">
            <v>65.415999999999997</v>
          </cell>
          <cell r="D122">
            <v>5.4513333333333334</v>
          </cell>
          <cell r="E122">
            <v>0.54513333333333336</v>
          </cell>
          <cell r="F122">
            <v>86.676200000000009</v>
          </cell>
          <cell r="G122" t="str">
            <v>d</v>
          </cell>
        </row>
        <row r="123">
          <cell r="B123">
            <v>364833</v>
          </cell>
          <cell r="C123">
            <v>62.597999999999999</v>
          </cell>
          <cell r="D123">
            <v>5.2164999999999999</v>
          </cell>
          <cell r="E123">
            <v>0.52164999999999995</v>
          </cell>
          <cell r="F123">
            <v>82.94234999999999</v>
          </cell>
          <cell r="G123" t="str">
            <v>d</v>
          </cell>
        </row>
        <row r="124">
          <cell r="B124">
            <v>163334</v>
          </cell>
          <cell r="C124">
            <v>59.679000000000002</v>
          </cell>
          <cell r="D124">
            <v>4.9732500000000002</v>
          </cell>
          <cell r="E124">
            <v>0.49732500000000002</v>
          </cell>
          <cell r="F124">
            <v>79.074674999999999</v>
          </cell>
          <cell r="G124" t="str">
            <v>d</v>
          </cell>
        </row>
        <row r="125">
          <cell r="B125">
            <v>203216</v>
          </cell>
          <cell r="C125">
            <v>55.352000000000004</v>
          </cell>
          <cell r="D125">
            <v>4.6126666666666667</v>
          </cell>
          <cell r="E125">
            <v>0.46126666666666666</v>
          </cell>
          <cell r="F125">
            <v>73.341399999999993</v>
          </cell>
          <cell r="G125" t="str">
            <v>d</v>
          </cell>
        </row>
        <row r="126">
          <cell r="B126">
            <v>177144</v>
          </cell>
          <cell r="C126">
            <v>55.024000000000001</v>
          </cell>
          <cell r="D126">
            <v>4.5853333333333337</v>
          </cell>
          <cell r="E126">
            <v>0.45853333333333335</v>
          </cell>
          <cell r="F126">
            <v>72.906800000000004</v>
          </cell>
          <cell r="G126" t="str">
            <v>d</v>
          </cell>
        </row>
        <row r="127">
          <cell r="B127">
            <v>193179</v>
          </cell>
          <cell r="C127">
            <v>51.952000000000005</v>
          </cell>
          <cell r="D127">
            <v>4.3293333333333335</v>
          </cell>
          <cell r="E127">
            <v>0.43293333333333334</v>
          </cell>
          <cell r="F127">
            <v>68.836399999999998</v>
          </cell>
          <cell r="G127" t="str">
            <v>d</v>
          </cell>
        </row>
        <row r="128">
          <cell r="B128">
            <v>137102</v>
          </cell>
          <cell r="C128">
            <v>46.570999999999998</v>
          </cell>
          <cell r="D128">
            <v>3.8809166666666663</v>
          </cell>
          <cell r="E128">
            <v>0.38809166666666661</v>
          </cell>
          <cell r="F128">
            <v>61.706574999999994</v>
          </cell>
          <cell r="G128" t="str">
            <v>d</v>
          </cell>
        </row>
        <row r="129">
          <cell r="B129">
            <v>133126</v>
          </cell>
          <cell r="C129">
            <v>46.42</v>
          </cell>
          <cell r="D129">
            <v>3.8683333333333336</v>
          </cell>
          <cell r="E129">
            <v>0.38683333333333336</v>
          </cell>
          <cell r="F129">
            <v>61.506500000000003</v>
          </cell>
          <cell r="G129" t="str">
            <v>d</v>
          </cell>
        </row>
        <row r="130">
          <cell r="B130">
            <v>204014</v>
          </cell>
          <cell r="C130">
            <v>45.287999999999997</v>
          </cell>
          <cell r="D130">
            <v>3.7739999999999996</v>
          </cell>
          <cell r="E130">
            <v>0.37739999999999996</v>
          </cell>
          <cell r="F130">
            <v>60.006599999999992</v>
          </cell>
          <cell r="G130" t="str">
            <v>d</v>
          </cell>
        </row>
        <row r="131">
          <cell r="B131">
            <v>137020</v>
          </cell>
          <cell r="C131">
            <v>45.058</v>
          </cell>
          <cell r="D131">
            <v>3.7548333333333335</v>
          </cell>
          <cell r="E131">
            <v>0.37548333333333334</v>
          </cell>
          <cell r="F131">
            <v>59.70185</v>
          </cell>
          <cell r="G131" t="str">
            <v>d</v>
          </cell>
        </row>
        <row r="132">
          <cell r="B132">
            <v>203201</v>
          </cell>
          <cell r="C132">
            <v>44.03</v>
          </cell>
          <cell r="D132">
            <v>3.6691666666666669</v>
          </cell>
          <cell r="E132">
            <v>0.36691666666666667</v>
          </cell>
          <cell r="F132">
            <v>58.339750000000002</v>
          </cell>
          <cell r="G132" t="str">
            <v>d</v>
          </cell>
        </row>
        <row r="133">
          <cell r="B133">
            <v>207132</v>
          </cell>
          <cell r="C133">
            <v>42.771999999999998</v>
          </cell>
          <cell r="D133">
            <v>3.5643333333333334</v>
          </cell>
          <cell r="E133">
            <v>0.35643333333333332</v>
          </cell>
          <cell r="F133">
            <v>56.672899999999998</v>
          </cell>
          <cell r="G133" t="str">
            <v>d</v>
          </cell>
        </row>
        <row r="134">
          <cell r="B134">
            <v>204017</v>
          </cell>
          <cell r="C134">
            <v>40.256</v>
          </cell>
          <cell r="D134">
            <v>3.3546666666666667</v>
          </cell>
          <cell r="E134">
            <v>0.33546666666666669</v>
          </cell>
          <cell r="F134">
            <v>53.339200000000005</v>
          </cell>
          <cell r="G134" t="str">
            <v>d</v>
          </cell>
        </row>
        <row r="135">
          <cell r="B135">
            <v>204098</v>
          </cell>
          <cell r="C135">
            <v>40.256</v>
          </cell>
          <cell r="D135">
            <v>3.3546666666666667</v>
          </cell>
          <cell r="E135">
            <v>0.33546666666666669</v>
          </cell>
          <cell r="F135">
            <v>53.339200000000005</v>
          </cell>
          <cell r="G135" t="str">
            <v>d</v>
          </cell>
        </row>
        <row r="136">
          <cell r="B136">
            <v>197143</v>
          </cell>
          <cell r="C136">
            <v>38.494</v>
          </cell>
          <cell r="D136">
            <v>3.2078333333333333</v>
          </cell>
          <cell r="E136">
            <v>0.32078333333333331</v>
          </cell>
          <cell r="F136">
            <v>51.004549999999995</v>
          </cell>
          <cell r="G136" t="str">
            <v>d</v>
          </cell>
        </row>
        <row r="137">
          <cell r="B137">
            <v>203176</v>
          </cell>
          <cell r="C137">
            <v>37.74</v>
          </cell>
          <cell r="D137">
            <v>3.145</v>
          </cell>
          <cell r="E137">
            <v>0.3145</v>
          </cell>
          <cell r="F137">
            <v>50.005499999999998</v>
          </cell>
          <cell r="G137" t="str">
            <v>d</v>
          </cell>
        </row>
        <row r="138">
          <cell r="B138">
            <v>197147</v>
          </cell>
          <cell r="C138">
            <v>35.600999999999992</v>
          </cell>
          <cell r="D138">
            <v>2.9667499999999993</v>
          </cell>
          <cell r="E138">
            <v>0.29667499999999991</v>
          </cell>
          <cell r="F138">
            <v>47.171324999999989</v>
          </cell>
          <cell r="G138" t="str">
            <v>d</v>
          </cell>
        </row>
        <row r="139">
          <cell r="B139">
            <v>203182</v>
          </cell>
          <cell r="C139">
            <v>35.224000000000004</v>
          </cell>
          <cell r="D139">
            <v>2.9353333333333338</v>
          </cell>
          <cell r="E139">
            <v>0.29353333333333337</v>
          </cell>
          <cell r="F139">
            <v>46.671800000000005</v>
          </cell>
          <cell r="G139" t="str">
            <v>d</v>
          </cell>
        </row>
        <row r="140">
          <cell r="B140">
            <v>137085</v>
          </cell>
          <cell r="C140">
            <v>33.135000000000005</v>
          </cell>
          <cell r="D140">
            <v>2.7612500000000004</v>
          </cell>
          <cell r="E140">
            <v>0.27612500000000006</v>
          </cell>
          <cell r="F140">
            <v>43.903875000000014</v>
          </cell>
          <cell r="G140" t="str">
            <v>d</v>
          </cell>
        </row>
        <row r="141">
          <cell r="B141">
            <v>137145</v>
          </cell>
          <cell r="C141">
            <v>32.378</v>
          </cell>
          <cell r="D141">
            <v>2.6981666666666668</v>
          </cell>
          <cell r="E141">
            <v>0.2698166666666667</v>
          </cell>
          <cell r="F141">
            <v>42.900850000000005</v>
          </cell>
          <cell r="G141" t="str">
            <v>d</v>
          </cell>
        </row>
        <row r="142">
          <cell r="B142">
            <v>137134</v>
          </cell>
          <cell r="C142">
            <v>32.003</v>
          </cell>
          <cell r="D142">
            <v>2.6669166666666668</v>
          </cell>
          <cell r="E142">
            <v>0.26669166666666666</v>
          </cell>
          <cell r="F142">
            <v>42.403974999999996</v>
          </cell>
          <cell r="G142" t="str">
            <v>d</v>
          </cell>
        </row>
        <row r="143">
          <cell r="B143">
            <v>137146</v>
          </cell>
          <cell r="C143">
            <v>30.870999999999999</v>
          </cell>
          <cell r="D143">
            <v>2.5725833333333332</v>
          </cell>
          <cell r="E143">
            <v>0.25725833333333331</v>
          </cell>
          <cell r="F143">
            <v>40.904074999999999</v>
          </cell>
          <cell r="G143" t="str">
            <v>d</v>
          </cell>
        </row>
        <row r="144">
          <cell r="B144">
            <v>203587</v>
          </cell>
          <cell r="C144">
            <v>25.16</v>
          </cell>
          <cell r="D144">
            <v>2.0966666666666667</v>
          </cell>
          <cell r="E144">
            <v>0.20966666666666667</v>
          </cell>
          <cell r="F144">
            <v>33.337000000000003</v>
          </cell>
          <cell r="G144" t="str">
            <v>d</v>
          </cell>
        </row>
        <row r="145">
          <cell r="B145">
            <v>137123</v>
          </cell>
          <cell r="C145">
            <v>24.380000000000003</v>
          </cell>
          <cell r="D145">
            <v>2.0316666666666667</v>
          </cell>
          <cell r="E145">
            <v>0.20316666666666666</v>
          </cell>
          <cell r="F145">
            <v>32.3035</v>
          </cell>
          <cell r="G145" t="str">
            <v>d</v>
          </cell>
        </row>
        <row r="146">
          <cell r="B146">
            <v>167208</v>
          </cell>
          <cell r="C146">
            <v>21.738</v>
          </cell>
          <cell r="D146">
            <v>1.8114999999999999</v>
          </cell>
          <cell r="E146">
            <v>0.18114999999999998</v>
          </cell>
          <cell r="F146">
            <v>28.802849999999996</v>
          </cell>
          <cell r="G146" t="str">
            <v>d</v>
          </cell>
        </row>
        <row r="147">
          <cell r="B147">
            <v>494837</v>
          </cell>
          <cell r="C147">
            <v>21.672999999999998</v>
          </cell>
          <cell r="D147">
            <v>1.8060833333333333</v>
          </cell>
          <cell r="E147">
            <v>0.18060833333333332</v>
          </cell>
          <cell r="F147">
            <v>28.716724999999997</v>
          </cell>
          <cell r="G147" t="str">
            <v>d</v>
          </cell>
        </row>
        <row r="148">
          <cell r="B148">
            <v>364834</v>
          </cell>
          <cell r="C148">
            <v>21.494</v>
          </cell>
          <cell r="D148">
            <v>1.7911666666666666</v>
          </cell>
          <cell r="E148">
            <v>0.17911666666666665</v>
          </cell>
          <cell r="F148">
            <v>28.479549999999996</v>
          </cell>
          <cell r="G148" t="str">
            <v>d</v>
          </cell>
        </row>
        <row r="149">
          <cell r="B149">
            <v>203120</v>
          </cell>
          <cell r="C149">
            <v>20.128</v>
          </cell>
          <cell r="D149">
            <v>1.6773333333333333</v>
          </cell>
          <cell r="E149">
            <v>0.16773333333333335</v>
          </cell>
          <cell r="F149">
            <v>26.669600000000003</v>
          </cell>
          <cell r="G149" t="str">
            <v>d</v>
          </cell>
        </row>
        <row r="150">
          <cell r="B150">
            <v>197133</v>
          </cell>
          <cell r="C150">
            <v>18.87</v>
          </cell>
          <cell r="D150">
            <v>1.5725</v>
          </cell>
          <cell r="E150">
            <v>0.15725</v>
          </cell>
          <cell r="F150">
            <v>25.002749999999999</v>
          </cell>
          <cell r="G150" t="str">
            <v>d</v>
          </cell>
        </row>
        <row r="151">
          <cell r="B151">
            <v>203129</v>
          </cell>
          <cell r="C151">
            <v>17.611999999999998</v>
          </cell>
          <cell r="D151">
            <v>1.4676666666666665</v>
          </cell>
          <cell r="E151">
            <v>0.14676666666666666</v>
          </cell>
          <cell r="F151">
            <v>23.335899999999999</v>
          </cell>
          <cell r="G151" t="str">
            <v>d</v>
          </cell>
        </row>
        <row r="152">
          <cell r="B152">
            <v>177126</v>
          </cell>
          <cell r="C152">
            <v>16.076000000000001</v>
          </cell>
          <cell r="D152">
            <v>1.3396666666666668</v>
          </cell>
          <cell r="E152">
            <v>0.13396666666666668</v>
          </cell>
          <cell r="F152">
            <v>21.300700000000003</v>
          </cell>
          <cell r="G152" t="str">
            <v>d</v>
          </cell>
        </row>
        <row r="153">
          <cell r="B153">
            <v>177143</v>
          </cell>
          <cell r="C153">
            <v>15.85</v>
          </cell>
          <cell r="D153">
            <v>1.3208333333333333</v>
          </cell>
          <cell r="E153">
            <v>0.13208333333333333</v>
          </cell>
          <cell r="F153">
            <v>21.001249999999999</v>
          </cell>
          <cell r="G153" t="str">
            <v>d</v>
          </cell>
        </row>
        <row r="154">
          <cell r="B154">
            <v>197132</v>
          </cell>
          <cell r="C154">
            <v>14.844000000000001</v>
          </cell>
          <cell r="D154">
            <v>1.2370000000000001</v>
          </cell>
          <cell r="E154">
            <v>0.1237</v>
          </cell>
          <cell r="F154">
            <v>19.668300000000002</v>
          </cell>
          <cell r="G154" t="str">
            <v>d</v>
          </cell>
        </row>
        <row r="155">
          <cell r="B155">
            <v>137208</v>
          </cell>
          <cell r="C155">
            <v>12.678000000000001</v>
          </cell>
          <cell r="D155">
            <v>1.0565</v>
          </cell>
          <cell r="E155">
            <v>0.10564999999999999</v>
          </cell>
          <cell r="F155">
            <v>16.798349999999999</v>
          </cell>
          <cell r="G155" t="str">
            <v>d</v>
          </cell>
        </row>
        <row r="156">
          <cell r="B156">
            <v>197021</v>
          </cell>
          <cell r="C156">
            <v>12.58</v>
          </cell>
          <cell r="D156">
            <v>1.0483333333333333</v>
          </cell>
          <cell r="E156">
            <v>0.10483333333333333</v>
          </cell>
          <cell r="F156">
            <v>16.668500000000002</v>
          </cell>
          <cell r="G156" t="str">
            <v>d</v>
          </cell>
        </row>
        <row r="157">
          <cell r="B157">
            <v>203111</v>
          </cell>
          <cell r="C157">
            <v>12.58</v>
          </cell>
          <cell r="D157">
            <v>1.0483333333333333</v>
          </cell>
          <cell r="E157">
            <v>0.10483333333333333</v>
          </cell>
          <cell r="F157">
            <v>16.668500000000002</v>
          </cell>
          <cell r="G157" t="str">
            <v>d</v>
          </cell>
        </row>
        <row r="158">
          <cell r="B158">
            <v>194144</v>
          </cell>
          <cell r="C158">
            <v>12.579000000000001</v>
          </cell>
          <cell r="D158">
            <v>1.0482500000000001</v>
          </cell>
          <cell r="E158">
            <v>0.10482500000000002</v>
          </cell>
          <cell r="F158">
            <v>16.667175000000004</v>
          </cell>
          <cell r="G158" t="str">
            <v>d</v>
          </cell>
        </row>
        <row r="159">
          <cell r="B159">
            <v>133214</v>
          </cell>
          <cell r="C159">
            <v>11.397</v>
          </cell>
          <cell r="D159">
            <v>0.94974999999999998</v>
          </cell>
          <cell r="E159">
            <v>9.4975000000000004E-2</v>
          </cell>
          <cell r="F159">
            <v>15.101025</v>
          </cell>
          <cell r="G159" t="str">
            <v>d</v>
          </cell>
        </row>
        <row r="160">
          <cell r="B160">
            <v>163336</v>
          </cell>
          <cell r="C160">
            <v>10.869</v>
          </cell>
          <cell r="D160">
            <v>0.90574999999999994</v>
          </cell>
          <cell r="E160">
            <v>9.0574999999999989E-2</v>
          </cell>
          <cell r="F160">
            <v>14.401424999999998</v>
          </cell>
          <cell r="G160" t="str">
            <v>d</v>
          </cell>
        </row>
        <row r="161">
          <cell r="B161">
            <v>203588</v>
          </cell>
          <cell r="C161">
            <v>10.064</v>
          </cell>
          <cell r="D161">
            <v>0.83866666666666667</v>
          </cell>
          <cell r="E161">
            <v>8.3866666666666673E-2</v>
          </cell>
          <cell r="F161">
            <v>13.334800000000001</v>
          </cell>
          <cell r="G161" t="str">
            <v>d</v>
          </cell>
        </row>
        <row r="162">
          <cell r="B162">
            <v>204141</v>
          </cell>
          <cell r="C162">
            <v>10.064</v>
          </cell>
          <cell r="D162">
            <v>0.83866666666666667</v>
          </cell>
          <cell r="E162">
            <v>8.3866666666666673E-2</v>
          </cell>
          <cell r="F162">
            <v>13.334800000000001</v>
          </cell>
          <cell r="G162" t="str">
            <v>d</v>
          </cell>
        </row>
        <row r="163">
          <cell r="B163">
            <v>207085</v>
          </cell>
          <cell r="C163">
            <v>10.064</v>
          </cell>
          <cell r="D163">
            <v>0.83866666666666667</v>
          </cell>
          <cell r="E163">
            <v>8.3866666666666673E-2</v>
          </cell>
          <cell r="F163">
            <v>13.334800000000001</v>
          </cell>
          <cell r="G163" t="str">
            <v>d</v>
          </cell>
        </row>
        <row r="164">
          <cell r="B164">
            <v>203151</v>
          </cell>
          <cell r="C164">
            <v>8.8060000000000009</v>
          </cell>
          <cell r="D164">
            <v>0.73383333333333345</v>
          </cell>
          <cell r="E164">
            <v>7.3383333333333342E-2</v>
          </cell>
          <cell r="F164">
            <v>11.667950000000001</v>
          </cell>
          <cell r="G164" t="str">
            <v>d</v>
          </cell>
        </row>
        <row r="165">
          <cell r="B165">
            <v>204143</v>
          </cell>
          <cell r="C165">
            <v>8.8060000000000009</v>
          </cell>
          <cell r="D165">
            <v>0.73383333333333345</v>
          </cell>
          <cell r="E165">
            <v>7.3383333333333342E-2</v>
          </cell>
          <cell r="F165">
            <v>11.667950000000001</v>
          </cell>
          <cell r="G165" t="str">
            <v>d</v>
          </cell>
        </row>
        <row r="166">
          <cell r="B166">
            <v>207145</v>
          </cell>
          <cell r="C166">
            <v>8.8060000000000009</v>
          </cell>
          <cell r="D166">
            <v>0.73383333333333345</v>
          </cell>
          <cell r="E166">
            <v>7.3383333333333342E-2</v>
          </cell>
          <cell r="F166">
            <v>11.667950000000001</v>
          </cell>
          <cell r="G166" t="str">
            <v>d</v>
          </cell>
        </row>
        <row r="167">
          <cell r="B167">
            <v>207146</v>
          </cell>
          <cell r="C167">
            <v>8.8060000000000009</v>
          </cell>
          <cell r="D167">
            <v>0.73383333333333345</v>
          </cell>
          <cell r="E167">
            <v>7.3383333333333342E-2</v>
          </cell>
          <cell r="F167">
            <v>11.667950000000001</v>
          </cell>
          <cell r="G167" t="str">
            <v>d</v>
          </cell>
        </row>
        <row r="168">
          <cell r="B168">
            <v>193787</v>
          </cell>
          <cell r="C168">
            <v>7.548</v>
          </cell>
          <cell r="D168">
            <v>0.629</v>
          </cell>
          <cell r="E168">
            <v>6.2899999999999998E-2</v>
          </cell>
          <cell r="F168">
            <v>10.001099999999999</v>
          </cell>
          <cell r="G168" t="str">
            <v>d</v>
          </cell>
        </row>
        <row r="169">
          <cell r="B169">
            <v>207013</v>
          </cell>
          <cell r="C169">
            <v>7.548</v>
          </cell>
          <cell r="D169">
            <v>0.629</v>
          </cell>
          <cell r="E169">
            <v>6.2899999999999998E-2</v>
          </cell>
          <cell r="F169">
            <v>10.001099999999999</v>
          </cell>
          <cell r="G169" t="str">
            <v>d</v>
          </cell>
        </row>
        <row r="170">
          <cell r="B170">
            <v>204144</v>
          </cell>
          <cell r="C170">
            <v>6.29</v>
          </cell>
          <cell r="D170">
            <v>0.52416666666666667</v>
          </cell>
          <cell r="E170">
            <v>5.2416666666666667E-2</v>
          </cell>
          <cell r="F170">
            <v>8.3342500000000008</v>
          </cell>
          <cell r="G170" t="str">
            <v>d</v>
          </cell>
        </row>
        <row r="171">
          <cell r="B171">
            <v>207209</v>
          </cell>
          <cell r="C171">
            <v>6.29</v>
          </cell>
          <cell r="D171">
            <v>0.52416666666666667</v>
          </cell>
          <cell r="E171">
            <v>5.2416666666666667E-2</v>
          </cell>
          <cell r="F171">
            <v>8.3342500000000008</v>
          </cell>
          <cell r="G171" t="str">
            <v>d</v>
          </cell>
        </row>
        <row r="172">
          <cell r="B172">
            <v>194145</v>
          </cell>
          <cell r="C172">
            <v>6.0380000000000003</v>
          </cell>
          <cell r="D172">
            <v>0.50316666666666665</v>
          </cell>
          <cell r="E172">
            <v>5.0316666666666662E-2</v>
          </cell>
          <cell r="F172">
            <v>8.0003499999999992</v>
          </cell>
          <cell r="G172" t="str">
            <v>d</v>
          </cell>
        </row>
        <row r="173">
          <cell r="B173">
            <v>194146</v>
          </cell>
          <cell r="C173">
            <v>6.0380000000000003</v>
          </cell>
          <cell r="D173">
            <v>0.50316666666666665</v>
          </cell>
          <cell r="E173">
            <v>5.0316666666666662E-2</v>
          </cell>
          <cell r="F173">
            <v>8.0003499999999992</v>
          </cell>
          <cell r="G173" t="str">
            <v>d</v>
          </cell>
        </row>
        <row r="174">
          <cell r="B174">
            <v>194143</v>
          </cell>
          <cell r="C174">
            <v>5.66</v>
          </cell>
          <cell r="D174">
            <v>0.47166666666666668</v>
          </cell>
          <cell r="E174">
            <v>4.7166666666666669E-2</v>
          </cell>
          <cell r="F174">
            <v>7.4995000000000003</v>
          </cell>
          <cell r="G174" t="str">
            <v>d</v>
          </cell>
        </row>
        <row r="175">
          <cell r="B175">
            <v>167195</v>
          </cell>
          <cell r="C175">
            <v>5.032</v>
          </cell>
          <cell r="D175">
            <v>0.41933333333333334</v>
          </cell>
          <cell r="E175">
            <v>4.1933333333333336E-2</v>
          </cell>
          <cell r="F175">
            <v>6.6674000000000007</v>
          </cell>
          <cell r="G175" t="str">
            <v>d</v>
          </cell>
        </row>
        <row r="176">
          <cell r="B176">
            <v>203787</v>
          </cell>
          <cell r="C176">
            <v>5.032</v>
          </cell>
          <cell r="D176">
            <v>0.41933333333333334</v>
          </cell>
          <cell r="E176">
            <v>4.1933333333333336E-2</v>
          </cell>
          <cell r="F176">
            <v>6.6674000000000007</v>
          </cell>
          <cell r="G176" t="str">
            <v>d</v>
          </cell>
        </row>
        <row r="177">
          <cell r="B177">
            <v>203813</v>
          </cell>
          <cell r="C177">
            <v>5.032</v>
          </cell>
          <cell r="D177">
            <v>0.41933333333333334</v>
          </cell>
          <cell r="E177">
            <v>4.1933333333333336E-2</v>
          </cell>
          <cell r="F177">
            <v>6.6674000000000007</v>
          </cell>
          <cell r="G177" t="str">
            <v>d</v>
          </cell>
        </row>
        <row r="178">
          <cell r="B178">
            <v>204142</v>
          </cell>
          <cell r="C178">
            <v>5.032</v>
          </cell>
          <cell r="D178">
            <v>0.41933333333333334</v>
          </cell>
          <cell r="E178">
            <v>4.1933333333333336E-2</v>
          </cell>
          <cell r="F178">
            <v>6.6674000000000007</v>
          </cell>
          <cell r="G178" t="str">
            <v>d</v>
          </cell>
        </row>
        <row r="179">
          <cell r="B179">
            <v>207134</v>
          </cell>
          <cell r="C179">
            <v>5.032</v>
          </cell>
          <cell r="D179">
            <v>0.41933333333333334</v>
          </cell>
          <cell r="E179">
            <v>4.1933333333333336E-2</v>
          </cell>
          <cell r="F179">
            <v>6.6674000000000007</v>
          </cell>
          <cell r="G179" t="str">
            <v>d</v>
          </cell>
        </row>
        <row r="180">
          <cell r="B180">
            <v>127096</v>
          </cell>
          <cell r="C180">
            <v>4.68</v>
          </cell>
          <cell r="D180">
            <v>0.38999999999999996</v>
          </cell>
          <cell r="E180">
            <v>3.8999999999999993E-2</v>
          </cell>
          <cell r="F180">
            <v>6.2009999999999987</v>
          </cell>
          <cell r="G180" t="str">
            <v>d</v>
          </cell>
        </row>
        <row r="181">
          <cell r="B181">
            <v>193334</v>
          </cell>
          <cell r="C181">
            <v>4.2770000000000001</v>
          </cell>
          <cell r="D181">
            <v>0.35641666666666666</v>
          </cell>
          <cell r="E181">
            <v>3.5641666666666669E-2</v>
          </cell>
          <cell r="F181">
            <v>5.6670250000000006</v>
          </cell>
          <cell r="G181" t="str">
            <v>d</v>
          </cell>
        </row>
        <row r="182">
          <cell r="B182">
            <v>197129</v>
          </cell>
          <cell r="C182">
            <v>4.2770000000000001</v>
          </cell>
          <cell r="D182">
            <v>0.35641666666666666</v>
          </cell>
          <cell r="E182">
            <v>3.5641666666666669E-2</v>
          </cell>
          <cell r="F182">
            <v>5.6670250000000006</v>
          </cell>
          <cell r="G182" t="str">
            <v>d</v>
          </cell>
        </row>
        <row r="183">
          <cell r="B183">
            <v>193321</v>
          </cell>
          <cell r="C183">
            <v>3.774</v>
          </cell>
          <cell r="D183">
            <v>0.3145</v>
          </cell>
          <cell r="E183">
            <v>3.1449999999999999E-2</v>
          </cell>
          <cell r="F183">
            <v>5.0005499999999996</v>
          </cell>
          <cell r="G183" t="str">
            <v>d</v>
          </cell>
        </row>
        <row r="184">
          <cell r="B184">
            <v>364880</v>
          </cell>
          <cell r="C184">
            <v>3.4609999999999999</v>
          </cell>
          <cell r="D184">
            <v>0.28841666666666665</v>
          </cell>
          <cell r="E184">
            <v>2.8841666666666665E-2</v>
          </cell>
          <cell r="F184">
            <v>4.5858249999999998</v>
          </cell>
          <cell r="G184" t="str">
            <v>d</v>
          </cell>
        </row>
        <row r="185">
          <cell r="B185">
            <v>163151</v>
          </cell>
          <cell r="C185">
            <v>3.0190000000000001</v>
          </cell>
          <cell r="D185">
            <v>0.25158333333333333</v>
          </cell>
          <cell r="E185">
            <v>2.5158333333333331E-2</v>
          </cell>
          <cell r="F185">
            <v>4.0001749999999996</v>
          </cell>
          <cell r="G185" t="str">
            <v>d</v>
          </cell>
        </row>
        <row r="186">
          <cell r="B186">
            <v>207021</v>
          </cell>
          <cell r="C186">
            <v>2.516</v>
          </cell>
          <cell r="D186">
            <v>0.20966666666666667</v>
          </cell>
          <cell r="E186">
            <v>2.0966666666666668E-2</v>
          </cell>
          <cell r="F186">
            <v>3.3337000000000003</v>
          </cell>
          <cell r="G186" t="str">
            <v>d</v>
          </cell>
        </row>
        <row r="187">
          <cell r="B187">
            <v>133336</v>
          </cell>
          <cell r="C187">
            <v>2.415</v>
          </cell>
          <cell r="D187">
            <v>0.20125000000000001</v>
          </cell>
          <cell r="E187">
            <v>2.0125000000000001E-2</v>
          </cell>
          <cell r="F187">
            <v>3.199875</v>
          </cell>
          <cell r="G187" t="str">
            <v>d</v>
          </cell>
        </row>
        <row r="188">
          <cell r="B188">
            <v>133151</v>
          </cell>
          <cell r="C188">
            <v>2.2640000000000002</v>
          </cell>
          <cell r="D188">
            <v>0.18866666666666668</v>
          </cell>
          <cell r="E188">
            <v>1.8866666666666667E-2</v>
          </cell>
          <cell r="F188">
            <v>2.9998</v>
          </cell>
          <cell r="G188" t="str">
            <v>d</v>
          </cell>
        </row>
        <row r="189">
          <cell r="B189">
            <v>133087</v>
          </cell>
          <cell r="C189">
            <v>1.51</v>
          </cell>
          <cell r="D189">
            <v>0.12583333333333332</v>
          </cell>
          <cell r="E189">
            <v>1.2583333333333332E-2</v>
          </cell>
          <cell r="F189">
            <v>2.0007499999999996</v>
          </cell>
          <cell r="G189" t="str">
            <v>d</v>
          </cell>
        </row>
        <row r="190">
          <cell r="B190">
            <v>167206</v>
          </cell>
          <cell r="C190">
            <v>1.51</v>
          </cell>
          <cell r="D190">
            <v>0.12583333333333332</v>
          </cell>
          <cell r="E190">
            <v>1.2583333333333332E-2</v>
          </cell>
          <cell r="F190">
            <v>2.0007499999999996</v>
          </cell>
          <cell r="G190" t="str">
            <v>d</v>
          </cell>
        </row>
        <row r="191">
          <cell r="B191">
            <v>364840</v>
          </cell>
          <cell r="C191">
            <v>1.258</v>
          </cell>
          <cell r="D191">
            <v>0.10483333333333333</v>
          </cell>
          <cell r="E191">
            <v>1.0483333333333334E-2</v>
          </cell>
          <cell r="F191">
            <v>1.6668500000000002</v>
          </cell>
          <cell r="G191" t="str">
            <v>d</v>
          </cell>
        </row>
        <row r="192">
          <cell r="B192">
            <v>193784</v>
          </cell>
          <cell r="C192">
            <v>1.006</v>
          </cell>
          <cell r="D192">
            <v>8.3833333333333329E-2</v>
          </cell>
          <cell r="E192">
            <v>8.3833333333333329E-3</v>
          </cell>
          <cell r="F192">
            <v>1.3329499999999999</v>
          </cell>
          <cell r="G192" t="str">
            <v>d</v>
          </cell>
        </row>
        <row r="193">
          <cell r="B193">
            <v>193782</v>
          </cell>
          <cell r="C193">
            <v>0.629</v>
          </cell>
          <cell r="D193">
            <v>5.2416666666666667E-2</v>
          </cell>
          <cell r="E193">
            <v>5.241666666666667E-3</v>
          </cell>
          <cell r="F193">
            <v>0.83342500000000008</v>
          </cell>
          <cell r="G193" t="str">
            <v>d</v>
          </cell>
        </row>
        <row r="194">
          <cell r="B194">
            <v>193785</v>
          </cell>
          <cell r="C194">
            <v>0.629</v>
          </cell>
          <cell r="D194">
            <v>5.2416666666666667E-2</v>
          </cell>
          <cell r="E194">
            <v>5.241666666666667E-3</v>
          </cell>
          <cell r="F194">
            <v>0.83342500000000008</v>
          </cell>
          <cell r="G194" t="str">
            <v>d</v>
          </cell>
        </row>
        <row r="195">
          <cell r="B195">
            <v>194141</v>
          </cell>
          <cell r="C195">
            <v>0.629</v>
          </cell>
          <cell r="D195">
            <v>5.2416666666666667E-2</v>
          </cell>
          <cell r="E195">
            <v>5.241666666666667E-3</v>
          </cell>
          <cell r="F195">
            <v>0.83342500000000008</v>
          </cell>
          <cell r="G195" t="str">
            <v>d</v>
          </cell>
        </row>
        <row r="196">
          <cell r="B196">
            <v>194142</v>
          </cell>
          <cell r="C196">
            <v>0.629</v>
          </cell>
          <cell r="D196">
            <v>5.2416666666666667E-2</v>
          </cell>
          <cell r="E196">
            <v>5.241666666666667E-3</v>
          </cell>
          <cell r="F196">
            <v>0.83342500000000008</v>
          </cell>
          <cell r="G196" t="str">
            <v>d</v>
          </cell>
        </row>
        <row r="197">
          <cell r="B197">
            <v>137068</v>
          </cell>
          <cell r="C197">
            <v>0.60399999999999998</v>
          </cell>
          <cell r="D197">
            <v>5.0333333333333334E-2</v>
          </cell>
          <cell r="E197">
            <v>5.0333333333333332E-3</v>
          </cell>
          <cell r="F197">
            <v>0.80030000000000001</v>
          </cell>
          <cell r="G197" t="str">
            <v>d</v>
          </cell>
        </row>
        <row r="198">
          <cell r="B198">
            <v>137190</v>
          </cell>
          <cell r="C198">
            <v>0.30199999999999999</v>
          </cell>
          <cell r="D198">
            <v>2.5166666666666667E-2</v>
          </cell>
          <cell r="E198">
            <v>2.5166666666666666E-3</v>
          </cell>
          <cell r="F198">
            <v>0.40015000000000001</v>
          </cell>
          <cell r="G198" t="str">
            <v>d</v>
          </cell>
        </row>
        <row r="199">
          <cell r="B199">
            <v>314833</v>
          </cell>
          <cell r="C199">
            <v>0.16900000000000001</v>
          </cell>
          <cell r="D199">
            <v>1.4083333333333335E-2</v>
          </cell>
          <cell r="E199">
            <v>1.4083333333333335E-3</v>
          </cell>
          <cell r="F199">
            <v>0.22392500000000001</v>
          </cell>
          <cell r="G199" t="str">
            <v>d</v>
          </cell>
        </row>
        <row r="200">
          <cell r="B200">
            <v>137096</v>
          </cell>
          <cell r="C200">
            <v>0.151</v>
          </cell>
          <cell r="D200">
            <v>1.2583333333333334E-2</v>
          </cell>
          <cell r="E200">
            <v>1.2583333333333333E-3</v>
          </cell>
          <cell r="F200">
            <v>0.200075</v>
          </cell>
          <cell r="G200" t="str">
            <v>d</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B1:S316"/>
  <sheetViews>
    <sheetView tabSelected="1" zoomScaleNormal="100" workbookViewId="0">
      <selection activeCell="E18" sqref="E18"/>
    </sheetView>
  </sheetViews>
  <sheetFormatPr defaultRowHeight="15"/>
  <cols>
    <col min="2" max="2" width="17.42578125" customWidth="1"/>
    <col min="3" max="3" width="31.5703125" customWidth="1"/>
    <col min="4" max="4" width="15.85546875" style="120" customWidth="1"/>
    <col min="5" max="5" width="30.28515625" style="120" customWidth="1"/>
    <col min="6" max="6" width="7.42578125" customWidth="1"/>
    <col min="7" max="7" width="5.28515625" hidden="1" customWidth="1"/>
    <col min="8" max="8" width="24.42578125" style="1" hidden="1" customWidth="1"/>
    <col min="9" max="9" width="20.85546875" style="1" hidden="1" customWidth="1"/>
    <col min="10" max="11" width="16.42578125" style="96" hidden="1" customWidth="1"/>
    <col min="14" max="14" width="3.5703125" style="1" customWidth="1"/>
    <col min="15" max="19" width="18.7109375" style="1" customWidth="1"/>
  </cols>
  <sheetData>
    <row r="1" spans="2:19" ht="19.5" customHeight="1"/>
    <row r="2" spans="2:19" hidden="1">
      <c r="C2" s="92"/>
      <c r="D2" s="181"/>
      <c r="E2" s="92"/>
      <c r="F2" s="92"/>
      <c r="G2" s="1"/>
      <c r="I2" s="96"/>
    </row>
    <row r="3" spans="2:19" hidden="1">
      <c r="C3" s="177"/>
      <c r="D3" s="181"/>
      <c r="E3" s="182"/>
      <c r="F3" s="173"/>
      <c r="H3" s="254"/>
      <c r="I3" s="96"/>
    </row>
    <row r="4" spans="2:19" hidden="1">
      <c r="C4" s="177"/>
      <c r="D4" s="181"/>
      <c r="E4" s="182"/>
      <c r="F4" s="173"/>
      <c r="H4" s="255"/>
      <c r="I4" s="96"/>
    </row>
    <row r="5" spans="2:19" hidden="1">
      <c r="C5" s="177"/>
      <c r="D5" s="181"/>
      <c r="E5" s="182"/>
      <c r="F5" s="173"/>
      <c r="H5" s="255"/>
      <c r="I5" s="96"/>
    </row>
    <row r="6" spans="2:19" hidden="1">
      <c r="C6" s="177"/>
      <c r="D6" s="181"/>
      <c r="E6" s="182"/>
      <c r="F6" s="173"/>
      <c r="H6" s="255"/>
      <c r="I6" s="96"/>
    </row>
    <row r="7" spans="2:19" hidden="1">
      <c r="C7" s="177"/>
      <c r="D7" s="181"/>
      <c r="E7" s="182"/>
      <c r="F7" s="173"/>
      <c r="H7" s="256"/>
      <c r="I7" s="96"/>
    </row>
    <row r="8" spans="2:19" ht="22.5" hidden="1" customHeight="1">
      <c r="B8" s="180"/>
      <c r="C8" s="178"/>
      <c r="D8" s="91"/>
      <c r="E8" s="182"/>
      <c r="F8" s="91"/>
      <c r="G8" s="91"/>
      <c r="H8" s="174"/>
      <c r="I8" s="148" t="s">
        <v>187</v>
      </c>
    </row>
    <row r="9" spans="2:19" hidden="1">
      <c r="B9" s="179"/>
      <c r="C9" s="179"/>
    </row>
    <row r="10" spans="2:19" ht="36" customHeight="1">
      <c r="B10" s="226" t="s">
        <v>246</v>
      </c>
      <c r="C10" s="138" t="s">
        <v>248</v>
      </c>
      <c r="D10" s="199" t="s">
        <v>247</v>
      </c>
      <c r="E10" s="138" t="s">
        <v>249</v>
      </c>
      <c r="F10" s="137" t="s">
        <v>250</v>
      </c>
      <c r="H10" s="160"/>
    </row>
    <row r="11" spans="2:19" ht="18" hidden="1" customHeight="1">
      <c r="B11" s="227"/>
      <c r="D11" s="200"/>
      <c r="G11" s="101"/>
      <c r="H11" s="76"/>
      <c r="I11" s="76"/>
      <c r="J11" s="79"/>
      <c r="K11" s="79"/>
      <c r="O11"/>
      <c r="P11"/>
      <c r="Q11"/>
      <c r="R11"/>
      <c r="S11"/>
    </row>
    <row r="12" spans="2:19" ht="18" customHeight="1">
      <c r="B12" s="228"/>
      <c r="C12" s="118" t="s">
        <v>0</v>
      </c>
      <c r="D12" s="201"/>
      <c r="E12" s="137"/>
      <c r="F12" s="109"/>
      <c r="G12" s="101"/>
      <c r="H12" s="94" t="s">
        <v>186</v>
      </c>
      <c r="I12" s="94" t="s">
        <v>188</v>
      </c>
      <c r="J12" s="95" t="s">
        <v>195</v>
      </c>
      <c r="K12" s="95" t="s">
        <v>194</v>
      </c>
      <c r="O12"/>
      <c r="P12"/>
      <c r="Q12"/>
      <c r="R12"/>
      <c r="S12"/>
    </row>
    <row r="13" spans="2:19" ht="15" customHeight="1">
      <c r="B13" s="229">
        <v>137145</v>
      </c>
      <c r="C13" s="103" t="s">
        <v>196</v>
      </c>
      <c r="D13" s="202">
        <v>132612</v>
      </c>
      <c r="E13" s="161" t="s">
        <v>197</v>
      </c>
      <c r="F13" s="102">
        <v>1</v>
      </c>
      <c r="G13" s="104" t="str">
        <f>VLOOKUP(B13:B316,[1]Sheet1!$B$1:$G$200,6,FALSE)</f>
        <v>d</v>
      </c>
      <c r="H13" s="79"/>
      <c r="I13" s="76"/>
      <c r="J13" s="97">
        <v>239</v>
      </c>
      <c r="K13" s="97">
        <v>83</v>
      </c>
      <c r="O13"/>
      <c r="P13"/>
      <c r="Q13"/>
      <c r="R13"/>
      <c r="S13"/>
    </row>
    <row r="14" spans="2:19" ht="15" customHeight="1">
      <c r="B14" s="229">
        <v>167145</v>
      </c>
      <c r="C14" s="103" t="s">
        <v>169</v>
      </c>
      <c r="D14" s="202">
        <v>162612</v>
      </c>
      <c r="E14" s="36" t="s">
        <v>197</v>
      </c>
      <c r="F14" s="102">
        <v>4</v>
      </c>
      <c r="G14" s="104" t="str">
        <f>VLOOKUP(B14:B317,[1]Sheet1!$B$1:$G$200,6,FALSE)</f>
        <v>d</v>
      </c>
      <c r="H14" s="79"/>
      <c r="I14" s="76"/>
      <c r="J14" s="97">
        <v>2015</v>
      </c>
      <c r="K14" s="97">
        <v>400</v>
      </c>
      <c r="O14"/>
      <c r="P14"/>
      <c r="Q14"/>
      <c r="R14"/>
      <c r="S14"/>
    </row>
    <row r="15" spans="2:19">
      <c r="B15" s="229">
        <v>207145</v>
      </c>
      <c r="C15" s="103" t="s">
        <v>91</v>
      </c>
      <c r="D15" s="202">
        <v>202612</v>
      </c>
      <c r="E15" s="161" t="s">
        <v>197</v>
      </c>
      <c r="F15" s="102">
        <v>200</v>
      </c>
      <c r="G15" s="104" t="str">
        <f>VLOOKUP(B15:B318,[1]Sheet1!$B$1:$G$200,6,FALSE)</f>
        <v>d</v>
      </c>
      <c r="H15" s="79"/>
      <c r="I15" s="76"/>
      <c r="J15" s="97">
        <v>28</v>
      </c>
      <c r="K15" s="97">
        <v>0</v>
      </c>
    </row>
    <row r="16" spans="2:19" ht="15" customHeight="1">
      <c r="B16" s="229">
        <v>137020</v>
      </c>
      <c r="C16" s="106" t="s">
        <v>4</v>
      </c>
      <c r="D16" s="202">
        <v>132611</v>
      </c>
      <c r="E16" s="136" t="s">
        <v>198</v>
      </c>
      <c r="F16" s="105">
        <v>1</v>
      </c>
      <c r="G16" s="104" t="str">
        <f>VLOOKUP(B16:B319,[1]Sheet1!$B$1:$G$200,6,FALSE)</f>
        <v>d</v>
      </c>
      <c r="H16" s="79"/>
      <c r="I16" s="76"/>
      <c r="J16" s="97">
        <v>194</v>
      </c>
      <c r="K16" s="97">
        <v>100</v>
      </c>
    </row>
    <row r="17" spans="2:19">
      <c r="B17" s="229">
        <v>167020</v>
      </c>
      <c r="C17" s="106" t="s">
        <v>4</v>
      </c>
      <c r="D17" s="202">
        <v>162611</v>
      </c>
      <c r="E17" s="136" t="s">
        <v>198</v>
      </c>
      <c r="F17" s="105">
        <v>4</v>
      </c>
      <c r="G17" s="104" t="str">
        <f>VLOOKUP(B17:B319,[1]Sheet1!$B$1:$G$200,6,FALSE)</f>
        <v>d</v>
      </c>
      <c r="H17" s="79"/>
      <c r="I17" s="93"/>
      <c r="J17" s="97">
        <v>485</v>
      </c>
      <c r="K17" s="97">
        <v>0</v>
      </c>
    </row>
    <row r="18" spans="2:19">
      <c r="B18" s="229">
        <v>207020</v>
      </c>
      <c r="C18" s="106" t="s">
        <v>4</v>
      </c>
      <c r="D18" s="202">
        <v>202611</v>
      </c>
      <c r="E18" s="136" t="s">
        <v>198</v>
      </c>
      <c r="F18" s="105">
        <v>200</v>
      </c>
      <c r="G18" s="104" t="s">
        <v>177</v>
      </c>
      <c r="H18" s="79"/>
      <c r="I18" s="76"/>
      <c r="J18" s="97">
        <v>18</v>
      </c>
      <c r="K18" s="97">
        <v>0</v>
      </c>
      <c r="M18" s="147"/>
    </row>
    <row r="19" spans="2:19">
      <c r="B19" s="230">
        <v>133201</v>
      </c>
      <c r="C19" s="108" t="s">
        <v>2</v>
      </c>
      <c r="D19" s="202">
        <v>132608</v>
      </c>
      <c r="E19" s="161" t="s">
        <v>199</v>
      </c>
      <c r="F19" s="107">
        <v>1</v>
      </c>
      <c r="G19" s="104" t="str">
        <f>VLOOKUP(B19:B319,[1]Sheet1!$B$1:$G$200,6,FALSE)</f>
        <v>d</v>
      </c>
      <c r="H19" s="79"/>
      <c r="I19" s="77"/>
      <c r="J19" s="97">
        <v>260</v>
      </c>
      <c r="K19" s="97">
        <v>167</v>
      </c>
    </row>
    <row r="20" spans="2:19">
      <c r="B20" s="230">
        <v>163201</v>
      </c>
      <c r="C20" s="108" t="s">
        <v>2</v>
      </c>
      <c r="D20" s="202">
        <v>162608</v>
      </c>
      <c r="E20" s="161" t="s">
        <v>199</v>
      </c>
      <c r="F20" s="107">
        <v>4</v>
      </c>
      <c r="G20" s="104" t="str">
        <f>VLOOKUP(B20:B319,[1]Sheet1!$B$1:$G$200,6,FALSE)</f>
        <v>c</v>
      </c>
      <c r="H20" s="79"/>
      <c r="I20" s="77"/>
      <c r="J20" s="97">
        <v>2706</v>
      </c>
      <c r="K20" s="97">
        <v>850</v>
      </c>
    </row>
    <row r="21" spans="2:19">
      <c r="B21" s="230">
        <v>203201</v>
      </c>
      <c r="C21" s="108" t="s">
        <v>2</v>
      </c>
      <c r="D21" s="202">
        <v>202608</v>
      </c>
      <c r="E21" s="161" t="s">
        <v>199</v>
      </c>
      <c r="F21" s="107">
        <v>200</v>
      </c>
      <c r="G21" s="104" t="str">
        <f>VLOOKUP(B21:B319,[1]Sheet1!$B$1:$G$200,6,FALSE)</f>
        <v>d</v>
      </c>
      <c r="H21" s="79"/>
      <c r="I21" s="77"/>
      <c r="J21" s="97">
        <v>25</v>
      </c>
      <c r="K21" s="97">
        <v>0</v>
      </c>
      <c r="R21"/>
      <c r="S21"/>
    </row>
    <row r="22" spans="2:19">
      <c r="B22" s="229">
        <v>133202</v>
      </c>
      <c r="C22" s="110" t="s">
        <v>3</v>
      </c>
      <c r="D22" s="202">
        <v>132609</v>
      </c>
      <c r="E22" s="136" t="s">
        <v>209</v>
      </c>
      <c r="F22" s="105">
        <v>1</v>
      </c>
      <c r="G22" s="104" t="str">
        <f>VLOOKUP(B22:B319,[1]Sheet1!$B$1:$G$200,6,FALSE)</f>
        <v>d</v>
      </c>
      <c r="H22" s="79"/>
      <c r="I22" s="77"/>
      <c r="J22" s="97">
        <v>364</v>
      </c>
      <c r="K22" s="97">
        <v>167</v>
      </c>
      <c r="R22"/>
      <c r="S22"/>
    </row>
    <row r="23" spans="2:19">
      <c r="B23" s="229">
        <v>163202</v>
      </c>
      <c r="C23" s="110" t="s">
        <v>3</v>
      </c>
      <c r="D23" s="202">
        <v>162609</v>
      </c>
      <c r="E23" s="136" t="s">
        <v>209</v>
      </c>
      <c r="F23" s="105">
        <v>4</v>
      </c>
      <c r="G23" s="104" t="str">
        <f>VLOOKUP(B23:B319,[1]Sheet1!$B$1:$G$200,6,FALSE)</f>
        <v>c</v>
      </c>
      <c r="H23" s="79"/>
      <c r="I23" s="76"/>
      <c r="J23" s="97">
        <v>3672</v>
      </c>
      <c r="K23" s="97">
        <v>850</v>
      </c>
      <c r="R23"/>
      <c r="S23"/>
    </row>
    <row r="24" spans="2:19">
      <c r="B24" s="229">
        <v>203202</v>
      </c>
      <c r="C24" s="110" t="s">
        <v>3</v>
      </c>
      <c r="D24" s="202">
        <v>202609</v>
      </c>
      <c r="E24" s="136" t="s">
        <v>209</v>
      </c>
      <c r="F24" s="105">
        <v>200</v>
      </c>
      <c r="G24" s="104" t="s">
        <v>181</v>
      </c>
      <c r="H24" s="79"/>
      <c r="I24" s="76"/>
      <c r="J24" s="97">
        <v>63</v>
      </c>
      <c r="K24" s="97">
        <v>0</v>
      </c>
      <c r="R24"/>
      <c r="S24"/>
    </row>
    <row r="25" spans="2:19">
      <c r="B25" s="230">
        <v>137146</v>
      </c>
      <c r="C25" s="111" t="s">
        <v>92</v>
      </c>
      <c r="D25" s="202">
        <v>132615</v>
      </c>
      <c r="E25" s="161" t="s">
        <v>210</v>
      </c>
      <c r="F25" s="107">
        <v>1</v>
      </c>
      <c r="G25" s="104" t="str">
        <f>VLOOKUP(B25:B319,[1]Sheet1!$B$1:$G$200,6,FALSE)</f>
        <v>d</v>
      </c>
      <c r="H25" s="79"/>
      <c r="I25" s="76"/>
      <c r="J25" s="97">
        <v>0</v>
      </c>
      <c r="K25" s="97">
        <v>71</v>
      </c>
      <c r="R25"/>
      <c r="S25"/>
    </row>
    <row r="26" spans="2:19">
      <c r="B26" s="230">
        <v>167146</v>
      </c>
      <c r="C26" s="111" t="s">
        <v>92</v>
      </c>
      <c r="D26" s="202">
        <v>162615</v>
      </c>
      <c r="E26" s="161" t="s">
        <v>210</v>
      </c>
      <c r="F26" s="107">
        <v>4</v>
      </c>
      <c r="G26" s="104" t="str">
        <f>VLOOKUP(B26:B319,[1]Sheet1!$B$1:$G$200,6,FALSE)</f>
        <v>d</v>
      </c>
      <c r="H26" s="79"/>
      <c r="I26" s="76"/>
      <c r="J26" s="97">
        <v>930</v>
      </c>
      <c r="K26" s="97">
        <v>620</v>
      </c>
      <c r="R26"/>
      <c r="S26"/>
    </row>
    <row r="27" spans="2:19">
      <c r="B27" s="230">
        <v>207146</v>
      </c>
      <c r="C27" s="111" t="s">
        <v>92</v>
      </c>
      <c r="D27" s="202">
        <v>202615</v>
      </c>
      <c r="E27" s="161" t="s">
        <v>210</v>
      </c>
      <c r="F27" s="107">
        <v>200</v>
      </c>
      <c r="G27" s="104" t="str">
        <f>VLOOKUP(B27:B319,[1]Sheet1!$B$1:$G$200,6,FALSE)</f>
        <v>d</v>
      </c>
      <c r="H27" s="79"/>
      <c r="I27" s="76"/>
      <c r="J27" s="97">
        <v>3</v>
      </c>
      <c r="K27" s="97">
        <v>0</v>
      </c>
      <c r="R27"/>
      <c r="S27"/>
    </row>
    <row r="28" spans="2:19" ht="15" customHeight="1">
      <c r="B28" s="229">
        <v>133203</v>
      </c>
      <c r="C28" s="110" t="s">
        <v>5</v>
      </c>
      <c r="D28" s="202">
        <v>132614</v>
      </c>
      <c r="E28" s="136" t="s">
        <v>211</v>
      </c>
      <c r="F28" s="105">
        <v>1</v>
      </c>
      <c r="G28" s="104" t="str">
        <f>VLOOKUP(B28:B319,[1]Sheet1!$B$1:$G$200,6,FALSE)</f>
        <v>d</v>
      </c>
      <c r="H28" s="79"/>
      <c r="I28" s="76"/>
      <c r="J28" s="97">
        <v>0</v>
      </c>
      <c r="K28" s="97">
        <v>85</v>
      </c>
    </row>
    <row r="29" spans="2:19">
      <c r="B29" s="229">
        <v>163203</v>
      </c>
      <c r="C29" s="110" t="s">
        <v>5</v>
      </c>
      <c r="D29" s="202">
        <v>162614</v>
      </c>
      <c r="E29" s="136" t="s">
        <v>211</v>
      </c>
      <c r="F29" s="105">
        <v>4</v>
      </c>
      <c r="G29" s="104" t="str">
        <f>VLOOKUP(B29:B319,[1]Sheet1!$B$1:$G$200,6,FALSE)</f>
        <v>b</v>
      </c>
      <c r="H29" s="79"/>
      <c r="I29" s="76"/>
      <c r="J29" s="97">
        <v>1296</v>
      </c>
      <c r="K29" s="97">
        <v>980</v>
      </c>
    </row>
    <row r="30" spans="2:19">
      <c r="B30" s="229">
        <v>203203</v>
      </c>
      <c r="C30" s="110" t="s">
        <v>5</v>
      </c>
      <c r="D30" s="202">
        <v>202614</v>
      </c>
      <c r="E30" s="136" t="s">
        <v>211</v>
      </c>
      <c r="F30" s="105">
        <v>200</v>
      </c>
      <c r="G30" s="104" t="str">
        <f>VLOOKUP(B30:B319,[1]Sheet1!$B$1:$G$200,6,FALSE)</f>
        <v>d</v>
      </c>
      <c r="H30" s="79"/>
      <c r="I30" s="76"/>
      <c r="J30" s="97">
        <v>47</v>
      </c>
      <c r="K30" s="97">
        <v>0</v>
      </c>
    </row>
    <row r="31" spans="2:19">
      <c r="B31" s="230">
        <v>137006</v>
      </c>
      <c r="C31" s="112" t="s">
        <v>6</v>
      </c>
      <c r="D31" s="202">
        <v>132613</v>
      </c>
      <c r="E31" s="161" t="s">
        <v>212</v>
      </c>
      <c r="F31" s="107">
        <v>1</v>
      </c>
      <c r="G31" s="104" t="str">
        <f>VLOOKUP(B31:B319,[1]Sheet1!$B$1:$G$200,6,FALSE)</f>
        <v>b</v>
      </c>
      <c r="H31" s="79"/>
      <c r="I31" s="76"/>
      <c r="J31" s="97">
        <v>1540</v>
      </c>
      <c r="K31" s="97">
        <v>136</v>
      </c>
    </row>
    <row r="32" spans="2:19">
      <c r="B32" s="230">
        <v>167006</v>
      </c>
      <c r="C32" s="112" t="s">
        <v>6</v>
      </c>
      <c r="D32" s="202">
        <v>162613</v>
      </c>
      <c r="E32" s="161" t="s">
        <v>212</v>
      </c>
      <c r="F32" s="107">
        <v>4</v>
      </c>
      <c r="G32" s="104" t="str">
        <f>VLOOKUP(B32:B319,[1]Sheet1!$B$1:$G$200,6,FALSE)</f>
        <v>a</v>
      </c>
      <c r="H32" s="79"/>
      <c r="I32" s="76"/>
      <c r="J32" s="97">
        <v>16633</v>
      </c>
      <c r="K32" s="97">
        <v>310</v>
      </c>
    </row>
    <row r="33" spans="2:19">
      <c r="B33" s="230">
        <v>207006</v>
      </c>
      <c r="C33" s="112" t="s">
        <v>6</v>
      </c>
      <c r="D33" s="202">
        <v>202613</v>
      </c>
      <c r="E33" s="161" t="s">
        <v>212</v>
      </c>
      <c r="F33" s="107">
        <v>200</v>
      </c>
      <c r="G33" s="104" t="s">
        <v>181</v>
      </c>
      <c r="H33" s="79"/>
      <c r="I33" s="76"/>
      <c r="J33" s="97">
        <v>64</v>
      </c>
      <c r="K33" s="97">
        <v>0</v>
      </c>
    </row>
    <row r="34" spans="2:19">
      <c r="B34" s="231">
        <v>137208</v>
      </c>
      <c r="C34" s="110" t="s">
        <v>165</v>
      </c>
      <c r="D34" s="202">
        <v>132617</v>
      </c>
      <c r="E34" s="136" t="s">
        <v>213</v>
      </c>
      <c r="F34" s="113">
        <v>1</v>
      </c>
      <c r="G34" s="104" t="str">
        <f>VLOOKUP(B34:B319,[1]Sheet1!$B$1:$G$200,6,FALSE)</f>
        <v>d</v>
      </c>
      <c r="H34" s="79"/>
      <c r="I34" s="76"/>
      <c r="J34" s="97">
        <v>198</v>
      </c>
      <c r="K34" s="97">
        <v>50</v>
      </c>
    </row>
    <row r="35" spans="2:19">
      <c r="B35" s="231">
        <v>167208</v>
      </c>
      <c r="C35" s="110" t="s">
        <v>165</v>
      </c>
      <c r="D35" s="202">
        <v>162617</v>
      </c>
      <c r="E35" s="136" t="s">
        <v>213</v>
      </c>
      <c r="F35" s="113">
        <v>4</v>
      </c>
      <c r="G35" s="104" t="str">
        <f>VLOOKUP(B35:B319,[1]Sheet1!$B$1:$G$200,6,FALSE)</f>
        <v>d</v>
      </c>
      <c r="H35" s="79"/>
      <c r="I35" s="76"/>
      <c r="J35" s="97">
        <v>0</v>
      </c>
      <c r="K35" s="97">
        <v>150</v>
      </c>
    </row>
    <row r="36" spans="2:19">
      <c r="B36" s="231">
        <v>207208</v>
      </c>
      <c r="C36" s="110" t="s">
        <v>171</v>
      </c>
      <c r="D36" s="202">
        <v>202617</v>
      </c>
      <c r="E36" s="136" t="s">
        <v>213</v>
      </c>
      <c r="F36" s="113">
        <v>200</v>
      </c>
      <c r="G36" s="104" t="s">
        <v>177</v>
      </c>
      <c r="H36" s="79"/>
      <c r="I36" s="76"/>
      <c r="J36" s="97">
        <v>10</v>
      </c>
      <c r="K36" s="97">
        <v>0</v>
      </c>
    </row>
    <row r="37" spans="2:19">
      <c r="B37" s="229">
        <v>137085</v>
      </c>
      <c r="C37" s="112" t="s">
        <v>8</v>
      </c>
      <c r="D37" s="202">
        <v>132616</v>
      </c>
      <c r="E37" s="161" t="s">
        <v>214</v>
      </c>
      <c r="F37" s="102">
        <v>1</v>
      </c>
      <c r="G37" s="104" t="str">
        <f>VLOOKUP(B37:B319,[1]Sheet1!$B$1:$G$200,6,FALSE)</f>
        <v>d</v>
      </c>
      <c r="H37" s="79"/>
      <c r="I37" s="76"/>
      <c r="J37" s="97">
        <v>0</v>
      </c>
      <c r="K37" s="97">
        <v>0</v>
      </c>
    </row>
    <row r="38" spans="2:19">
      <c r="B38" s="229">
        <v>167085</v>
      </c>
      <c r="C38" s="112" t="s">
        <v>8</v>
      </c>
      <c r="D38" s="202">
        <v>162616</v>
      </c>
      <c r="E38" s="161" t="s">
        <v>214</v>
      </c>
      <c r="F38" s="102">
        <v>4</v>
      </c>
      <c r="G38" s="104" t="str">
        <f>VLOOKUP(B38:B319,[1]Sheet1!$B$1:$G$200,6,FALSE)</f>
        <v>d</v>
      </c>
      <c r="H38" s="79"/>
      <c r="I38" s="76"/>
      <c r="J38" s="97">
        <v>0</v>
      </c>
      <c r="K38" s="97">
        <v>0</v>
      </c>
    </row>
    <row r="39" spans="2:19">
      <c r="B39" s="229">
        <v>207085</v>
      </c>
      <c r="C39" s="112" t="s">
        <v>8</v>
      </c>
      <c r="D39" s="202">
        <v>202616</v>
      </c>
      <c r="E39" s="161" t="s">
        <v>214</v>
      </c>
      <c r="F39" s="102">
        <v>200</v>
      </c>
      <c r="G39" s="104" t="str">
        <f>VLOOKUP(B39:B319,[1]Sheet1!$B$1:$G$200,6,FALSE)</f>
        <v>d</v>
      </c>
      <c r="H39" s="79"/>
      <c r="I39" s="76"/>
      <c r="J39" s="97">
        <v>19</v>
      </c>
      <c r="K39" s="97">
        <v>0</v>
      </c>
      <c r="S39"/>
    </row>
    <row r="40" spans="2:19">
      <c r="B40" s="230">
        <v>133051</v>
      </c>
      <c r="C40" s="106" t="s">
        <v>168</v>
      </c>
      <c r="D40" s="202">
        <v>132619</v>
      </c>
      <c r="E40" s="136" t="s">
        <v>215</v>
      </c>
      <c r="F40" s="113">
        <v>1</v>
      </c>
      <c r="G40" s="104" t="str">
        <f>VLOOKUP(B40:B319,[1]Sheet1!$B$1:$G$200,6,FALSE)</f>
        <v>b</v>
      </c>
      <c r="H40" s="79"/>
      <c r="I40" s="76"/>
      <c r="J40" s="97">
        <v>76</v>
      </c>
      <c r="K40" s="97">
        <v>356</v>
      </c>
      <c r="S40"/>
    </row>
    <row r="41" spans="2:19">
      <c r="B41" s="230">
        <v>163051</v>
      </c>
      <c r="C41" s="106" t="s">
        <v>170</v>
      </c>
      <c r="D41" s="202">
        <v>162619</v>
      </c>
      <c r="E41" s="136" t="s">
        <v>215</v>
      </c>
      <c r="F41" s="113">
        <v>4</v>
      </c>
      <c r="G41" s="104" t="str">
        <f>VLOOKUP(B41:B319,[1]Sheet1!$B$1:$G$200,6,FALSE)</f>
        <v>a</v>
      </c>
      <c r="H41" s="99"/>
      <c r="I41" s="76"/>
      <c r="J41" s="97">
        <v>0</v>
      </c>
      <c r="K41" s="97">
        <v>0</v>
      </c>
      <c r="S41"/>
    </row>
    <row r="42" spans="2:19">
      <c r="B42" s="230">
        <v>173051</v>
      </c>
      <c r="C42" s="106" t="s">
        <v>166</v>
      </c>
      <c r="D42" s="202">
        <v>172619</v>
      </c>
      <c r="E42" s="136" t="s">
        <v>215</v>
      </c>
      <c r="F42" s="113">
        <v>6</v>
      </c>
      <c r="G42" s="104" t="str">
        <f>VLOOKUP(B42:B319,[1]Sheet1!$B$1:$G$200,6,FALSE)</f>
        <v>c</v>
      </c>
      <c r="H42" s="79"/>
      <c r="I42" s="76"/>
      <c r="J42" s="97">
        <v>0</v>
      </c>
      <c r="K42" s="97">
        <v>0</v>
      </c>
      <c r="S42"/>
    </row>
    <row r="43" spans="2:19">
      <c r="B43" s="230">
        <v>193051</v>
      </c>
      <c r="C43" s="106" t="s">
        <v>9</v>
      </c>
      <c r="D43" s="202">
        <v>192619</v>
      </c>
      <c r="E43" s="136" t="s">
        <v>215</v>
      </c>
      <c r="F43" s="113">
        <v>20</v>
      </c>
      <c r="G43" s="104" t="str">
        <f>VLOOKUP(B43:B319,[1]Sheet1!$B$1:$G$200,6,FALSE)</f>
        <v>d</v>
      </c>
      <c r="H43" s="79"/>
      <c r="I43" s="76"/>
      <c r="J43" s="97">
        <v>135</v>
      </c>
      <c r="K43" s="97">
        <v>0</v>
      </c>
      <c r="S43"/>
    </row>
    <row r="44" spans="2:19">
      <c r="B44" s="230">
        <v>203051</v>
      </c>
      <c r="C44" s="106" t="s">
        <v>9</v>
      </c>
      <c r="D44" s="202">
        <v>202619</v>
      </c>
      <c r="E44" s="136" t="s">
        <v>215</v>
      </c>
      <c r="F44" s="113">
        <v>200</v>
      </c>
      <c r="G44" s="104" t="s">
        <v>177</v>
      </c>
      <c r="H44" s="79"/>
      <c r="I44" s="76"/>
      <c r="J44" s="97">
        <v>0</v>
      </c>
      <c r="K44" s="97">
        <v>0</v>
      </c>
      <c r="S44"/>
    </row>
    <row r="45" spans="2:19">
      <c r="B45" s="230">
        <v>133393</v>
      </c>
      <c r="C45" s="111" t="s">
        <v>10</v>
      </c>
      <c r="D45" s="202">
        <v>132620</v>
      </c>
      <c r="E45" s="161" t="s">
        <v>216</v>
      </c>
      <c r="F45" s="107">
        <v>1</v>
      </c>
      <c r="G45" s="104" t="str">
        <f>VLOOKUP(B45:B319,[1]Sheet1!$B$1:$G$200,6,FALSE)</f>
        <v>a</v>
      </c>
      <c r="H45" s="79"/>
      <c r="I45" s="76"/>
      <c r="J45" s="97">
        <v>827</v>
      </c>
      <c r="K45" s="97">
        <v>0</v>
      </c>
      <c r="S45"/>
    </row>
    <row r="46" spans="2:19">
      <c r="B46" s="230">
        <v>163393</v>
      </c>
      <c r="C46" s="111" t="s">
        <v>10</v>
      </c>
      <c r="D46" s="202">
        <v>162620</v>
      </c>
      <c r="E46" s="161" t="s">
        <v>216</v>
      </c>
      <c r="F46" s="107">
        <v>4</v>
      </c>
      <c r="G46" s="104" t="str">
        <f>VLOOKUP(B46:B319,[1]Sheet1!$B$1:$G$200,6,FALSE)</f>
        <v>a</v>
      </c>
      <c r="H46" s="79"/>
      <c r="I46" s="76"/>
      <c r="J46" s="97">
        <v>77263</v>
      </c>
      <c r="K46" s="97">
        <v>0</v>
      </c>
      <c r="S46"/>
    </row>
    <row r="47" spans="2:19">
      <c r="B47" s="230">
        <v>173393</v>
      </c>
      <c r="C47" s="111" t="s">
        <v>10</v>
      </c>
      <c r="D47" s="202">
        <v>172620</v>
      </c>
      <c r="E47" s="161" t="s">
        <v>216</v>
      </c>
      <c r="F47" s="107">
        <v>6</v>
      </c>
      <c r="G47" s="104" t="str">
        <f>VLOOKUP(B47:B319,[1]Sheet1!$B$1:$G$200,6,FALSE)</f>
        <v>a</v>
      </c>
      <c r="H47" s="100"/>
      <c r="I47" s="76"/>
      <c r="J47" s="97">
        <v>0</v>
      </c>
      <c r="K47" s="97">
        <v>0</v>
      </c>
    </row>
    <row r="48" spans="2:19">
      <c r="B48" s="230">
        <v>193393</v>
      </c>
      <c r="C48" s="111" t="s">
        <v>10</v>
      </c>
      <c r="D48" s="202">
        <v>192620</v>
      </c>
      <c r="E48" s="161" t="s">
        <v>216</v>
      </c>
      <c r="F48" s="107">
        <v>20</v>
      </c>
      <c r="G48" s="104" t="str">
        <f>VLOOKUP(B48:B319,[1]Sheet1!$B$1:$G$200,6,FALSE)</f>
        <v>c</v>
      </c>
      <c r="H48" s="79"/>
      <c r="I48" s="76"/>
      <c r="J48" s="97">
        <v>5827</v>
      </c>
      <c r="K48" s="97">
        <v>0</v>
      </c>
    </row>
    <row r="49" spans="2:11">
      <c r="B49" s="230">
        <v>203393</v>
      </c>
      <c r="C49" s="111" t="s">
        <v>10</v>
      </c>
      <c r="D49" s="202">
        <v>202620</v>
      </c>
      <c r="E49" s="161" t="s">
        <v>216</v>
      </c>
      <c r="F49" s="107">
        <v>200</v>
      </c>
      <c r="G49" s="104" t="str">
        <f>VLOOKUP(B49:B319,[1]Sheet1!$B$1:$G$200,6,FALSE)</f>
        <v>a</v>
      </c>
      <c r="H49" s="79"/>
      <c r="I49" s="76"/>
      <c r="J49" s="97">
        <v>192</v>
      </c>
      <c r="K49" s="97">
        <v>0</v>
      </c>
    </row>
    <row r="50" spans="2:11">
      <c r="B50" s="229">
        <v>133392</v>
      </c>
      <c r="C50" s="110" t="s">
        <v>11</v>
      </c>
      <c r="D50" s="203">
        <v>132649</v>
      </c>
      <c r="E50" s="136" t="s">
        <v>217</v>
      </c>
      <c r="F50" s="105">
        <v>1</v>
      </c>
      <c r="G50" s="104" t="str">
        <f>VLOOKUP(B50:B319,[1]Sheet1!$B$1:$G$200,6,FALSE)</f>
        <v>c</v>
      </c>
      <c r="H50" s="79"/>
      <c r="I50" s="76"/>
      <c r="J50" s="97">
        <v>0</v>
      </c>
      <c r="K50" s="97">
        <v>445</v>
      </c>
    </row>
    <row r="51" spans="2:11">
      <c r="B51" s="229">
        <v>163392</v>
      </c>
      <c r="C51" s="110" t="s">
        <v>11</v>
      </c>
      <c r="D51" s="203">
        <v>162649</v>
      </c>
      <c r="E51" s="136" t="s">
        <v>217</v>
      </c>
      <c r="F51" s="105">
        <v>4</v>
      </c>
      <c r="G51" s="104" t="str">
        <f>VLOOKUP(B51:B319,[1]Sheet1!$B$1:$G$200,6,FALSE)</f>
        <v>b</v>
      </c>
      <c r="H51" s="79"/>
      <c r="I51" s="76"/>
      <c r="J51" s="97">
        <v>901</v>
      </c>
      <c r="K51" s="97">
        <v>300</v>
      </c>
    </row>
    <row r="52" spans="2:11">
      <c r="B52" s="229">
        <v>203392</v>
      </c>
      <c r="C52" s="110" t="s">
        <v>11</v>
      </c>
      <c r="D52" s="203">
        <v>202649</v>
      </c>
      <c r="E52" s="136" t="s">
        <v>217</v>
      </c>
      <c r="F52" s="105">
        <v>200</v>
      </c>
      <c r="G52" s="104" t="s">
        <v>177</v>
      </c>
      <c r="H52" s="79"/>
      <c r="I52" s="76"/>
      <c r="J52" s="97">
        <v>0</v>
      </c>
      <c r="K52" s="97">
        <v>0</v>
      </c>
    </row>
    <row r="53" spans="2:11">
      <c r="B53" s="229">
        <v>137143</v>
      </c>
      <c r="C53" s="112" t="s">
        <v>12</v>
      </c>
      <c r="D53" s="202">
        <v>132621</v>
      </c>
      <c r="E53" s="161" t="s">
        <v>218</v>
      </c>
      <c r="F53" s="102">
        <v>1</v>
      </c>
      <c r="G53" s="104" t="str">
        <f>VLOOKUP(B53:B319,[1]Sheet1!$B$1:$G$200,6,FALSE)</f>
        <v>d</v>
      </c>
      <c r="H53" s="79"/>
      <c r="I53" s="76"/>
      <c r="J53" s="97">
        <v>0</v>
      </c>
      <c r="K53" s="97">
        <v>0</v>
      </c>
    </row>
    <row r="54" spans="2:11">
      <c r="B54" s="229">
        <v>167143</v>
      </c>
      <c r="C54" s="112" t="s">
        <v>12</v>
      </c>
      <c r="D54" s="202">
        <v>162621</v>
      </c>
      <c r="E54" s="161" t="s">
        <v>218</v>
      </c>
      <c r="F54" s="102">
        <v>4</v>
      </c>
      <c r="G54" s="104" t="str">
        <f>VLOOKUP(B54:B319,[1]Sheet1!$B$1:$G$200,6,FALSE)</f>
        <v>b</v>
      </c>
      <c r="H54" s="79"/>
      <c r="I54" s="76"/>
      <c r="J54" s="97">
        <v>4057</v>
      </c>
      <c r="K54" s="97">
        <v>520</v>
      </c>
    </row>
    <row r="55" spans="2:11">
      <c r="B55" s="229">
        <v>177143</v>
      </c>
      <c r="C55" s="112" t="s">
        <v>12</v>
      </c>
      <c r="D55" s="202">
        <v>172621</v>
      </c>
      <c r="E55" s="161" t="s">
        <v>218</v>
      </c>
      <c r="F55" s="102">
        <v>6</v>
      </c>
      <c r="G55" s="104" t="str">
        <f>VLOOKUP(B55:B319,[1]Sheet1!$B$1:$G$200,6,FALSE)</f>
        <v>d</v>
      </c>
      <c r="H55" s="79"/>
      <c r="I55" s="76"/>
      <c r="J55" s="97">
        <v>0</v>
      </c>
      <c r="K55" s="97">
        <v>180</v>
      </c>
    </row>
    <row r="56" spans="2:11">
      <c r="B56" s="229">
        <v>197143</v>
      </c>
      <c r="C56" s="112" t="s">
        <v>12</v>
      </c>
      <c r="D56" s="204"/>
      <c r="E56" s="130" t="s">
        <v>236</v>
      </c>
      <c r="F56" s="119"/>
      <c r="G56" s="104" t="str">
        <f>VLOOKUP(B56:B319,[1]Sheet1!$B$1:$G$200,6,FALSE)</f>
        <v>d</v>
      </c>
      <c r="H56" s="79"/>
      <c r="I56" s="76"/>
      <c r="J56" s="97">
        <v>136</v>
      </c>
      <c r="K56" s="97">
        <v>0</v>
      </c>
    </row>
    <row r="57" spans="2:11">
      <c r="B57" s="229">
        <v>207143</v>
      </c>
      <c r="C57" s="112" t="s">
        <v>12</v>
      </c>
      <c r="D57" s="202">
        <v>202621</v>
      </c>
      <c r="E57" s="161" t="s">
        <v>218</v>
      </c>
      <c r="F57" s="102">
        <v>200</v>
      </c>
      <c r="G57" s="104" t="str">
        <f>VLOOKUP(B57:B319,[1]Sheet1!$B$1:$G$200,6,FALSE)</f>
        <v>d</v>
      </c>
      <c r="H57" s="79"/>
      <c r="I57" s="76"/>
      <c r="J57" s="97">
        <v>0</v>
      </c>
      <c r="K57" s="97">
        <v>0</v>
      </c>
    </row>
    <row r="58" spans="2:11">
      <c r="B58" s="230">
        <v>137144</v>
      </c>
      <c r="C58" s="106" t="s">
        <v>13</v>
      </c>
      <c r="D58" s="202">
        <v>132622</v>
      </c>
      <c r="E58" s="136" t="s">
        <v>219</v>
      </c>
      <c r="F58" s="113">
        <v>1</v>
      </c>
      <c r="G58" s="104" t="s">
        <v>180</v>
      </c>
      <c r="H58" s="79"/>
      <c r="I58" s="76"/>
      <c r="J58" s="97">
        <v>241</v>
      </c>
      <c r="K58" s="97">
        <v>311</v>
      </c>
    </row>
    <row r="59" spans="2:11">
      <c r="B59" s="230">
        <v>167144</v>
      </c>
      <c r="C59" s="106" t="s">
        <v>13</v>
      </c>
      <c r="D59" s="202">
        <v>162622</v>
      </c>
      <c r="E59" s="136" t="s">
        <v>219</v>
      </c>
      <c r="F59" s="113">
        <v>4</v>
      </c>
      <c r="G59" s="104" t="str">
        <f>VLOOKUP(B59:B319,[1]Sheet1!$B$1:$G$200,6,FALSE)</f>
        <v>a</v>
      </c>
      <c r="H59" s="79"/>
      <c r="I59" s="76"/>
      <c r="J59" s="97">
        <v>44690</v>
      </c>
      <c r="K59" s="97">
        <v>1000</v>
      </c>
    </row>
    <row r="60" spans="2:11">
      <c r="B60" s="230">
        <v>177144</v>
      </c>
      <c r="C60" s="106" t="s">
        <v>13</v>
      </c>
      <c r="D60" s="202">
        <v>172622</v>
      </c>
      <c r="E60" s="136" t="s">
        <v>219</v>
      </c>
      <c r="F60" s="113">
        <v>6</v>
      </c>
      <c r="G60" s="104" t="str">
        <f>VLOOKUP(B60:B319,[1]Sheet1!$B$1:$G$200,6,FALSE)</f>
        <v>d</v>
      </c>
      <c r="H60" s="79"/>
      <c r="I60" s="76"/>
      <c r="J60" s="97">
        <v>783</v>
      </c>
      <c r="K60" s="97">
        <v>5180</v>
      </c>
    </row>
    <row r="61" spans="2:11">
      <c r="B61" s="230">
        <v>197144</v>
      </c>
      <c r="C61" s="106" t="s">
        <v>13</v>
      </c>
      <c r="D61" s="202">
        <v>192622</v>
      </c>
      <c r="E61" s="136" t="s">
        <v>219</v>
      </c>
      <c r="F61" s="113">
        <v>20</v>
      </c>
      <c r="G61" s="104" t="str">
        <f>VLOOKUP(B61:B319,[1]Sheet1!$B$1:$G$200,6,FALSE)</f>
        <v>d</v>
      </c>
      <c r="H61" s="79"/>
      <c r="I61" s="76"/>
      <c r="J61" s="97">
        <v>388</v>
      </c>
      <c r="K61" s="97">
        <v>0</v>
      </c>
    </row>
    <row r="62" spans="2:11" ht="15.75" thickBot="1">
      <c r="B62" s="232">
        <v>207144</v>
      </c>
      <c r="C62" s="142" t="s">
        <v>13</v>
      </c>
      <c r="D62" s="205">
        <v>202622</v>
      </c>
      <c r="E62" s="164" t="s">
        <v>219</v>
      </c>
      <c r="F62" s="139">
        <v>200</v>
      </c>
      <c r="G62" s="151" t="str">
        <f>VLOOKUP(B62:B319,[1]Sheet1!$B$1:$G$200,6,FALSE)</f>
        <v>b</v>
      </c>
      <c r="H62" s="183"/>
      <c r="I62" s="184"/>
      <c r="J62" s="97">
        <v>216</v>
      </c>
      <c r="K62" s="97">
        <v>0</v>
      </c>
    </row>
    <row r="63" spans="2:11" ht="15.75" thickTop="1">
      <c r="B63" s="233">
        <v>137134</v>
      </c>
      <c r="C63" s="143" t="s">
        <v>16</v>
      </c>
      <c r="D63" s="206">
        <v>132610</v>
      </c>
      <c r="E63" s="165" t="s">
        <v>220</v>
      </c>
      <c r="F63" s="187">
        <v>1</v>
      </c>
      <c r="G63" s="188" t="str">
        <f>VLOOKUP(B63:B319,[1]Sheet1!$B$1:$G$200,6,FALSE)</f>
        <v>d</v>
      </c>
      <c r="H63" s="189"/>
      <c r="I63" s="190"/>
      <c r="J63" s="97">
        <v>0</v>
      </c>
      <c r="K63" s="97">
        <v>2950</v>
      </c>
    </row>
    <row r="64" spans="2:11">
      <c r="B64" s="234">
        <v>167134</v>
      </c>
      <c r="C64" s="112" t="s">
        <v>16</v>
      </c>
      <c r="D64" s="202">
        <v>162610</v>
      </c>
      <c r="E64" s="161" t="s">
        <v>220</v>
      </c>
      <c r="F64" s="102">
        <v>4</v>
      </c>
      <c r="G64" s="104" t="str">
        <f>VLOOKUP(B64:B319,[1]Sheet1!$B$1:$G$200,6,FALSE)</f>
        <v>d</v>
      </c>
      <c r="H64" s="79"/>
      <c r="I64" s="76"/>
      <c r="J64" s="97">
        <v>1170</v>
      </c>
      <c r="K64" s="97">
        <v>1250</v>
      </c>
    </row>
    <row r="65" spans="2:19">
      <c r="B65" s="234">
        <v>177134</v>
      </c>
      <c r="C65" s="112" t="s">
        <v>16</v>
      </c>
      <c r="D65" s="202">
        <v>172610</v>
      </c>
      <c r="E65" s="161" t="s">
        <v>220</v>
      </c>
      <c r="F65" s="102">
        <v>6</v>
      </c>
      <c r="G65" s="104" t="str">
        <f>VLOOKUP(B65:B319,[1]Sheet1!$B$1:$G$200,6,FALSE)</f>
        <v>d</v>
      </c>
      <c r="H65" s="79"/>
      <c r="I65" s="76"/>
      <c r="J65" s="97">
        <v>126</v>
      </c>
      <c r="K65" s="97">
        <v>0</v>
      </c>
    </row>
    <row r="66" spans="2:19">
      <c r="B66" s="234">
        <v>197134</v>
      </c>
      <c r="C66" s="112" t="s">
        <v>16</v>
      </c>
      <c r="D66" s="202">
        <v>192610</v>
      </c>
      <c r="E66" s="161" t="s">
        <v>220</v>
      </c>
      <c r="F66" s="102">
        <v>20</v>
      </c>
      <c r="G66" s="104" t="str">
        <f>VLOOKUP(B66:B319,[1]Sheet1!$B$1:$G$200,6,FALSE)</f>
        <v>d</v>
      </c>
      <c r="H66" s="79"/>
      <c r="I66" s="76"/>
      <c r="J66" s="97">
        <v>188</v>
      </c>
      <c r="K66" s="97">
        <v>0</v>
      </c>
    </row>
    <row r="67" spans="2:19">
      <c r="B67" s="234">
        <v>207134</v>
      </c>
      <c r="C67" s="112" t="s">
        <v>16</v>
      </c>
      <c r="D67" s="202">
        <v>202610</v>
      </c>
      <c r="E67" s="161" t="s">
        <v>220</v>
      </c>
      <c r="F67" s="102">
        <v>200</v>
      </c>
      <c r="G67" s="104" t="str">
        <f>VLOOKUP(B67:B319,[1]Sheet1!$B$1:$G$200,6,FALSE)</f>
        <v>d</v>
      </c>
      <c r="H67" s="79"/>
      <c r="I67" s="76"/>
      <c r="J67" s="97">
        <v>0</v>
      </c>
      <c r="K67" s="97">
        <v>0</v>
      </c>
    </row>
    <row r="68" spans="2:19">
      <c r="B68" s="234">
        <v>133134</v>
      </c>
      <c r="C68" s="116" t="s">
        <v>14</v>
      </c>
      <c r="D68" s="202">
        <v>132610</v>
      </c>
      <c r="E68" s="136" t="s">
        <v>220</v>
      </c>
      <c r="F68" s="105">
        <v>1</v>
      </c>
      <c r="G68" s="175" t="str">
        <f>VLOOKUP(B68:B283,[1]Sheet1!$B$1:$G$200,6,FALSE)</f>
        <v>d</v>
      </c>
      <c r="H68" s="99"/>
      <c r="I68" s="76"/>
      <c r="J68" s="97">
        <v>0</v>
      </c>
      <c r="K68" s="97"/>
    </row>
    <row r="69" spans="2:19">
      <c r="B69" s="234">
        <v>163134</v>
      </c>
      <c r="C69" s="116" t="s">
        <v>14</v>
      </c>
      <c r="D69" s="202">
        <v>162610</v>
      </c>
      <c r="E69" s="136" t="s">
        <v>220</v>
      </c>
      <c r="F69" s="105">
        <v>4</v>
      </c>
      <c r="G69" s="175" t="str">
        <f>VLOOKUP(B69:B283,[1]Sheet1!$B$1:$G$200,6,FALSE)</f>
        <v>b</v>
      </c>
      <c r="H69" s="79"/>
      <c r="I69" s="76"/>
      <c r="J69" s="97"/>
      <c r="K69" s="97"/>
    </row>
    <row r="70" spans="2:19">
      <c r="B70" s="234">
        <v>173134</v>
      </c>
      <c r="C70" s="116" t="s">
        <v>83</v>
      </c>
      <c r="D70" s="202">
        <v>172610</v>
      </c>
      <c r="E70" s="136" t="s">
        <v>220</v>
      </c>
      <c r="F70" s="105">
        <v>6</v>
      </c>
      <c r="G70" s="175" t="str">
        <f>VLOOKUP(B70:B283,[1]Sheet1!$B$1:$G$200,6,FALSE)</f>
        <v>b</v>
      </c>
      <c r="H70" s="79"/>
      <c r="I70" s="76"/>
      <c r="J70" s="97">
        <v>0</v>
      </c>
      <c r="K70" s="97">
        <v>0</v>
      </c>
    </row>
    <row r="71" spans="2:19">
      <c r="B71" s="234">
        <v>193134</v>
      </c>
      <c r="C71" s="116" t="s">
        <v>83</v>
      </c>
      <c r="D71" s="202">
        <v>192610</v>
      </c>
      <c r="E71" s="136" t="s">
        <v>220</v>
      </c>
      <c r="F71" s="105">
        <v>20</v>
      </c>
      <c r="G71" s="175" t="str">
        <f>VLOOKUP(B71:B283,[1]Sheet1!$B$1:$G$200,6,FALSE)</f>
        <v>b</v>
      </c>
      <c r="H71" s="79"/>
      <c r="I71" s="76"/>
      <c r="J71" s="97">
        <v>0</v>
      </c>
      <c r="K71" s="97">
        <v>0</v>
      </c>
    </row>
    <row r="72" spans="2:19" ht="15.75" thickBot="1">
      <c r="B72" s="235">
        <v>203134</v>
      </c>
      <c r="C72" s="144" t="s">
        <v>83</v>
      </c>
      <c r="D72" s="207">
        <v>202610</v>
      </c>
      <c r="E72" s="166" t="s">
        <v>220</v>
      </c>
      <c r="F72" s="191">
        <v>200</v>
      </c>
      <c r="G72" s="192" t="s">
        <v>181</v>
      </c>
      <c r="H72" s="193"/>
      <c r="I72" s="194"/>
      <c r="J72" s="97">
        <v>0</v>
      </c>
      <c r="K72" s="97">
        <v>0</v>
      </c>
    </row>
    <row r="73" spans="2:19" ht="15.75" thickTop="1">
      <c r="B73" s="236">
        <v>133129</v>
      </c>
      <c r="C73" s="145" t="s">
        <v>17</v>
      </c>
      <c r="D73" s="206">
        <v>132607</v>
      </c>
      <c r="E73" s="165" t="s">
        <v>221</v>
      </c>
      <c r="F73" s="195">
        <v>1</v>
      </c>
      <c r="G73" s="188" t="str">
        <f>VLOOKUP(B73:B319,[1]Sheet1!$B$1:$G$200,6,FALSE)</f>
        <v>d</v>
      </c>
      <c r="H73" s="189"/>
      <c r="I73" s="190"/>
      <c r="J73" s="97">
        <v>409</v>
      </c>
      <c r="K73" s="97">
        <v>0</v>
      </c>
    </row>
    <row r="74" spans="2:19">
      <c r="B74" s="237">
        <v>163129</v>
      </c>
      <c r="C74" s="111" t="s">
        <v>17</v>
      </c>
      <c r="D74" s="202">
        <v>162607</v>
      </c>
      <c r="E74" s="161" t="s">
        <v>221</v>
      </c>
      <c r="F74" s="107">
        <v>4</v>
      </c>
      <c r="G74" s="104" t="s">
        <v>180</v>
      </c>
      <c r="H74" s="79"/>
      <c r="I74" s="76"/>
      <c r="J74" s="97">
        <v>3218</v>
      </c>
      <c r="K74" s="97">
        <v>990</v>
      </c>
    </row>
    <row r="75" spans="2:19">
      <c r="B75" s="237">
        <v>173129</v>
      </c>
      <c r="C75" s="111" t="s">
        <v>17</v>
      </c>
      <c r="D75" s="202">
        <v>172607</v>
      </c>
      <c r="E75" s="161" t="s">
        <v>221</v>
      </c>
      <c r="F75" s="107">
        <v>6</v>
      </c>
      <c r="G75" s="104" t="s">
        <v>180</v>
      </c>
      <c r="H75" s="79"/>
      <c r="I75" s="76"/>
      <c r="J75" s="97">
        <v>157</v>
      </c>
      <c r="K75" s="97">
        <v>0</v>
      </c>
    </row>
    <row r="76" spans="2:19">
      <c r="B76" s="237">
        <v>193129</v>
      </c>
      <c r="C76" s="111" t="s">
        <v>17</v>
      </c>
      <c r="D76" s="202">
        <v>192607</v>
      </c>
      <c r="E76" s="161" t="s">
        <v>221</v>
      </c>
      <c r="F76" s="107">
        <v>20</v>
      </c>
      <c r="G76" s="104" t="str">
        <f>VLOOKUP(B76:B319,[1]Sheet1!$B$1:$G$200,6,FALSE)</f>
        <v>d</v>
      </c>
      <c r="H76" s="79"/>
      <c r="I76" s="76"/>
      <c r="J76" s="97">
        <v>483</v>
      </c>
      <c r="K76" s="97">
        <v>0</v>
      </c>
    </row>
    <row r="77" spans="2:19">
      <c r="B77" s="237">
        <v>203129</v>
      </c>
      <c r="C77" s="111" t="s">
        <v>17</v>
      </c>
      <c r="D77" s="202">
        <v>202607</v>
      </c>
      <c r="E77" s="161" t="s">
        <v>221</v>
      </c>
      <c r="F77" s="107">
        <v>200</v>
      </c>
      <c r="G77" s="104" t="str">
        <f>VLOOKUP(B77:B319,[1]Sheet1!$B$1:$G$200,6,FALSE)</f>
        <v>d</v>
      </c>
      <c r="H77" s="79"/>
      <c r="I77" s="76"/>
      <c r="J77" s="97">
        <v>53</v>
      </c>
      <c r="K77" s="97">
        <v>0</v>
      </c>
    </row>
    <row r="78" spans="2:19">
      <c r="B78" s="237">
        <v>133128</v>
      </c>
      <c r="C78" s="115" t="s">
        <v>15</v>
      </c>
      <c r="D78" s="202">
        <v>132607</v>
      </c>
      <c r="E78" s="136" t="s">
        <v>221</v>
      </c>
      <c r="F78" s="113">
        <v>1</v>
      </c>
      <c r="G78" s="176" t="s">
        <v>180</v>
      </c>
      <c r="H78" s="79"/>
      <c r="I78" s="76"/>
      <c r="J78" s="97">
        <v>0</v>
      </c>
      <c r="K78" s="97">
        <v>0</v>
      </c>
    </row>
    <row r="79" spans="2:19">
      <c r="B79" s="237">
        <v>163128</v>
      </c>
      <c r="C79" s="115" t="s">
        <v>15</v>
      </c>
      <c r="D79" s="202">
        <v>162607</v>
      </c>
      <c r="E79" s="136" t="s">
        <v>221</v>
      </c>
      <c r="F79" s="113">
        <v>4</v>
      </c>
      <c r="G79" s="176" t="str">
        <f>VLOOKUP(B79:B290,[1]Sheet1!$B$1:$G$200,6,FALSE)</f>
        <v>a</v>
      </c>
      <c r="H79" s="79"/>
      <c r="I79" s="76"/>
      <c r="J79" s="97">
        <v>26873</v>
      </c>
      <c r="K79" s="97"/>
    </row>
    <row r="80" spans="2:19">
      <c r="B80" s="237">
        <v>173128</v>
      </c>
      <c r="C80" s="115" t="s">
        <v>84</v>
      </c>
      <c r="D80" s="202">
        <v>172607</v>
      </c>
      <c r="E80" s="136" t="s">
        <v>221</v>
      </c>
      <c r="F80" s="113">
        <v>6</v>
      </c>
      <c r="G80" s="176" t="str">
        <f>VLOOKUP(B80:B290,[1]Sheet1!$B$1:$G$200,6,FALSE)</f>
        <v>a</v>
      </c>
      <c r="H80" s="79"/>
      <c r="I80" s="76"/>
      <c r="J80" s="97">
        <v>0</v>
      </c>
      <c r="K80" s="97">
        <v>0</v>
      </c>
      <c r="N80" s="2"/>
      <c r="O80" s="2"/>
      <c r="P80" s="2"/>
      <c r="Q80" s="2"/>
      <c r="R80" s="2"/>
      <c r="S80" s="2"/>
    </row>
    <row r="81" spans="2:11">
      <c r="B81" s="237">
        <v>193128</v>
      </c>
      <c r="C81" s="115" t="s">
        <v>84</v>
      </c>
      <c r="D81" s="202">
        <v>192607</v>
      </c>
      <c r="E81" s="136" t="s">
        <v>221</v>
      </c>
      <c r="F81" s="113">
        <v>20</v>
      </c>
      <c r="G81" s="176" t="str">
        <f>VLOOKUP(B81:B290,[1]Sheet1!$B$1:$G$200,6,FALSE)</f>
        <v>a</v>
      </c>
      <c r="H81" s="79"/>
      <c r="I81" s="76"/>
      <c r="J81" s="97">
        <v>0</v>
      </c>
      <c r="K81" s="97">
        <v>0</v>
      </c>
    </row>
    <row r="82" spans="2:11" ht="15.75" thickBot="1">
      <c r="B82" s="238">
        <v>203128</v>
      </c>
      <c r="C82" s="146" t="s">
        <v>84</v>
      </c>
      <c r="D82" s="207">
        <v>202607</v>
      </c>
      <c r="E82" s="166" t="s">
        <v>221</v>
      </c>
      <c r="F82" s="196">
        <v>200</v>
      </c>
      <c r="G82" s="197" t="str">
        <f>VLOOKUP(B82:B290,[1]Sheet1!$B$1:$G$200,6,FALSE)</f>
        <v>a</v>
      </c>
      <c r="H82" s="193"/>
      <c r="I82" s="194"/>
      <c r="J82" s="97">
        <v>0</v>
      </c>
      <c r="K82" s="97">
        <v>0</v>
      </c>
    </row>
    <row r="83" spans="2:11" ht="18.75" thickTop="1">
      <c r="B83" s="239"/>
      <c r="C83" s="141" t="s">
        <v>94</v>
      </c>
      <c r="D83" s="208"/>
      <c r="E83" s="141"/>
      <c r="F83" s="140"/>
      <c r="G83" s="154"/>
      <c r="H83" s="185"/>
      <c r="I83" s="186"/>
      <c r="J83" s="97">
        <v>0</v>
      </c>
      <c r="K83" s="97">
        <v>0</v>
      </c>
    </row>
    <row r="84" spans="2:11">
      <c r="B84" s="230">
        <v>197021</v>
      </c>
      <c r="C84" s="114" t="s">
        <v>19</v>
      </c>
      <c r="D84" s="202">
        <v>192603</v>
      </c>
      <c r="E84" s="161" t="s">
        <v>222</v>
      </c>
      <c r="F84" s="107">
        <v>20</v>
      </c>
      <c r="G84" s="104" t="str">
        <f>VLOOKUP(B84:B319,[1]Sheet1!$B$1:$G$200,6,FALSE)</f>
        <v>d</v>
      </c>
      <c r="H84" s="79"/>
      <c r="I84" s="76"/>
      <c r="J84" s="97">
        <v>0</v>
      </c>
      <c r="K84" s="97">
        <v>0</v>
      </c>
    </row>
    <row r="85" spans="2:11">
      <c r="B85" s="230">
        <v>207021</v>
      </c>
      <c r="C85" s="114" t="s">
        <v>19</v>
      </c>
      <c r="D85" s="202">
        <v>202603</v>
      </c>
      <c r="E85" s="161" t="s">
        <v>222</v>
      </c>
      <c r="F85" s="107">
        <v>200</v>
      </c>
      <c r="G85" s="104" t="str">
        <f>VLOOKUP(B85:B319,[1]Sheet1!$B$1:$G$200,6,FALSE)</f>
        <v>d</v>
      </c>
      <c r="H85" s="79"/>
      <c r="I85" s="76"/>
      <c r="J85" s="97">
        <v>8</v>
      </c>
      <c r="K85" s="97">
        <v>0</v>
      </c>
    </row>
    <row r="86" spans="2:11">
      <c r="B86" s="230">
        <v>197147</v>
      </c>
      <c r="C86" s="115" t="s">
        <v>112</v>
      </c>
      <c r="D86" s="202">
        <v>192605</v>
      </c>
      <c r="E86" s="136" t="s">
        <v>223</v>
      </c>
      <c r="F86" s="113">
        <v>20</v>
      </c>
      <c r="G86" s="104" t="str">
        <f>VLOOKUP(B86:B319,[1]Sheet1!$B$1:$G$200,6,FALSE)</f>
        <v>d</v>
      </c>
      <c r="H86" s="79"/>
      <c r="I86" s="76"/>
      <c r="J86" s="97">
        <v>262</v>
      </c>
      <c r="K86" s="97">
        <v>0</v>
      </c>
    </row>
    <row r="87" spans="2:11">
      <c r="B87" s="230">
        <v>207147</v>
      </c>
      <c r="C87" s="115" t="s">
        <v>112</v>
      </c>
      <c r="D87" s="202">
        <v>202605</v>
      </c>
      <c r="E87" s="136" t="s">
        <v>223</v>
      </c>
      <c r="F87" s="113">
        <v>200</v>
      </c>
      <c r="G87" s="104" t="str">
        <f>VLOOKUP(B87:B319,[1]Sheet1!$B$1:$G$200,6,FALSE)</f>
        <v>d</v>
      </c>
      <c r="H87" s="79"/>
      <c r="I87" s="76"/>
      <c r="J87" s="97">
        <v>10</v>
      </c>
      <c r="K87" s="97">
        <v>0</v>
      </c>
    </row>
    <row r="88" spans="2:11">
      <c r="B88" s="229">
        <v>197148</v>
      </c>
      <c r="C88" s="114" t="s">
        <v>113</v>
      </c>
      <c r="D88" s="202">
        <v>192606</v>
      </c>
      <c r="E88" s="161" t="s">
        <v>224</v>
      </c>
      <c r="F88" s="102">
        <v>20</v>
      </c>
      <c r="G88" s="104" t="str">
        <f>VLOOKUP(B88:B319,[1]Sheet1!$B$1:$G$200,6,FALSE)</f>
        <v>d</v>
      </c>
      <c r="H88" s="79"/>
      <c r="I88" s="76"/>
      <c r="J88" s="97">
        <v>202</v>
      </c>
      <c r="K88" s="97">
        <v>0</v>
      </c>
    </row>
    <row r="89" spans="2:11" ht="15.75" thickBot="1">
      <c r="B89" s="240">
        <v>207148</v>
      </c>
      <c r="C89" s="150" t="s">
        <v>114</v>
      </c>
      <c r="D89" s="205">
        <v>202606</v>
      </c>
      <c r="E89" s="167" t="s">
        <v>224</v>
      </c>
      <c r="F89" s="149">
        <v>200</v>
      </c>
      <c r="G89" s="151" t="str">
        <f>VLOOKUP(B89:B319,[1]Sheet1!$B$1:$G$200,6,FALSE)</f>
        <v>d</v>
      </c>
      <c r="H89" s="183"/>
      <c r="I89" s="184"/>
      <c r="J89" s="97">
        <v>28</v>
      </c>
      <c r="K89" s="97">
        <v>0</v>
      </c>
    </row>
    <row r="90" spans="2:11" ht="15.75" thickTop="1">
      <c r="B90" s="233">
        <v>133134</v>
      </c>
      <c r="C90" s="155" t="s">
        <v>14</v>
      </c>
      <c r="D90" s="209"/>
      <c r="E90" s="157" t="s">
        <v>236</v>
      </c>
      <c r="F90" s="156">
        <v>1</v>
      </c>
      <c r="G90" s="188" t="str">
        <f>VLOOKUP(B90:B319,[1]Sheet1!$B$1:$G$200,6,FALSE)</f>
        <v>d</v>
      </c>
      <c r="H90" s="189"/>
      <c r="I90" s="190"/>
      <c r="J90" s="97">
        <v>0</v>
      </c>
      <c r="K90" s="97">
        <v>0</v>
      </c>
    </row>
    <row r="91" spans="2:11">
      <c r="B91" s="234">
        <v>163134</v>
      </c>
      <c r="C91" s="116" t="s">
        <v>14</v>
      </c>
      <c r="D91" s="210"/>
      <c r="E91" s="132" t="s">
        <v>236</v>
      </c>
      <c r="F91" s="105">
        <v>4</v>
      </c>
      <c r="G91" s="104" t="str">
        <f>VLOOKUP(B91:B319,[1]Sheet1!$B$1:$G$200,6,FALSE)</f>
        <v>b</v>
      </c>
      <c r="H91" s="79"/>
      <c r="I91" s="76"/>
      <c r="J91" s="97">
        <v>6333</v>
      </c>
      <c r="K91" s="97">
        <v>0</v>
      </c>
    </row>
    <row r="92" spans="2:11">
      <c r="B92" s="234">
        <v>173134</v>
      </c>
      <c r="C92" s="116" t="s">
        <v>83</v>
      </c>
      <c r="D92" s="211" t="s">
        <v>235</v>
      </c>
      <c r="E92" s="168" t="s">
        <v>234</v>
      </c>
      <c r="F92" s="105">
        <v>6</v>
      </c>
      <c r="G92" s="104" t="str">
        <f>VLOOKUP(B92:B319,[1]Sheet1!$B$1:$G$200,6,FALSE)</f>
        <v>b</v>
      </c>
      <c r="H92" s="79"/>
      <c r="I92" s="76"/>
      <c r="J92" s="97">
        <v>0</v>
      </c>
      <c r="K92" s="97">
        <v>0</v>
      </c>
    </row>
    <row r="93" spans="2:11">
      <c r="B93" s="234">
        <v>193134</v>
      </c>
      <c r="C93" s="116" t="s">
        <v>83</v>
      </c>
      <c r="D93" s="211" t="s">
        <v>235</v>
      </c>
      <c r="E93" s="168" t="s">
        <v>234</v>
      </c>
      <c r="F93" s="105">
        <v>20</v>
      </c>
      <c r="G93" s="104" t="str">
        <f>VLOOKUP(B93:B319,[1]Sheet1!$B$1:$G$200,6,FALSE)</f>
        <v>b</v>
      </c>
      <c r="H93" s="79"/>
      <c r="I93" s="76"/>
      <c r="J93" s="97">
        <v>0</v>
      </c>
      <c r="K93" s="97">
        <v>0</v>
      </c>
    </row>
    <row r="94" spans="2:11">
      <c r="B94" s="234">
        <v>203134</v>
      </c>
      <c r="C94" s="116" t="s">
        <v>83</v>
      </c>
      <c r="D94" s="211" t="s">
        <v>235</v>
      </c>
      <c r="E94" s="168" t="s">
        <v>234</v>
      </c>
      <c r="F94" s="105">
        <v>200</v>
      </c>
      <c r="G94" s="104" t="s">
        <v>181</v>
      </c>
      <c r="H94" s="79"/>
      <c r="I94" s="76"/>
      <c r="J94" s="97">
        <v>0</v>
      </c>
      <c r="K94" s="97">
        <v>0</v>
      </c>
    </row>
    <row r="95" spans="2:11">
      <c r="B95" s="237">
        <v>133128</v>
      </c>
      <c r="C95" s="108" t="s">
        <v>15</v>
      </c>
      <c r="D95" s="203"/>
      <c r="E95" s="133" t="s">
        <v>236</v>
      </c>
      <c r="F95" s="107"/>
      <c r="G95" s="104" t="s">
        <v>180</v>
      </c>
      <c r="H95" s="79"/>
      <c r="I95" s="76"/>
      <c r="J95" s="97">
        <v>0</v>
      </c>
      <c r="K95" s="97">
        <v>0</v>
      </c>
    </row>
    <row r="96" spans="2:11">
      <c r="B96" s="237">
        <v>163128</v>
      </c>
      <c r="C96" s="108" t="s">
        <v>15</v>
      </c>
      <c r="D96" s="203"/>
      <c r="E96" s="133" t="s">
        <v>236</v>
      </c>
      <c r="F96" s="107"/>
      <c r="G96" s="104" t="str">
        <f>VLOOKUP(B96:B319,[1]Sheet1!$B$1:$G$200,6,FALSE)</f>
        <v>a</v>
      </c>
      <c r="H96" s="79"/>
      <c r="I96" s="76"/>
      <c r="J96" s="97"/>
      <c r="K96" s="97">
        <v>0</v>
      </c>
    </row>
    <row r="97" spans="2:11">
      <c r="B97" s="237">
        <v>173128</v>
      </c>
      <c r="C97" s="108" t="s">
        <v>84</v>
      </c>
      <c r="D97" s="203">
        <v>172658</v>
      </c>
      <c r="E97" s="161" t="s">
        <v>225</v>
      </c>
      <c r="F97" s="107">
        <v>6</v>
      </c>
      <c r="G97" s="104" t="str">
        <f>VLOOKUP(B97:B319,[1]Sheet1!$B$1:$G$200,6,FALSE)</f>
        <v>a</v>
      </c>
      <c r="H97" s="79"/>
      <c r="I97" s="76"/>
      <c r="J97" s="97">
        <v>0</v>
      </c>
      <c r="K97" s="97">
        <v>0</v>
      </c>
    </row>
    <row r="98" spans="2:11">
      <c r="B98" s="237">
        <v>193128</v>
      </c>
      <c r="C98" s="108" t="s">
        <v>84</v>
      </c>
      <c r="D98" s="203">
        <v>192658</v>
      </c>
      <c r="E98" s="161" t="s">
        <v>225</v>
      </c>
      <c r="F98" s="107">
        <v>20</v>
      </c>
      <c r="G98" s="104" t="str">
        <f>VLOOKUP(B98:B319,[1]Sheet1!$B$1:$G$200,6,FALSE)</f>
        <v>a</v>
      </c>
      <c r="H98" s="79"/>
      <c r="I98" s="76"/>
      <c r="J98" s="97">
        <v>0</v>
      </c>
      <c r="K98" s="97">
        <v>0</v>
      </c>
    </row>
    <row r="99" spans="2:11" ht="15.75" thickBot="1">
      <c r="B99" s="238">
        <v>203128</v>
      </c>
      <c r="C99" s="158" t="s">
        <v>84</v>
      </c>
      <c r="D99" s="212">
        <v>202658</v>
      </c>
      <c r="E99" s="169" t="s">
        <v>225</v>
      </c>
      <c r="F99" s="159">
        <v>200</v>
      </c>
      <c r="G99" s="198" t="str">
        <f>VLOOKUP(B99:B319,[1]Sheet1!$B$1:$G$200,6,FALSE)</f>
        <v>a</v>
      </c>
      <c r="H99" s="193"/>
      <c r="I99" s="194"/>
      <c r="J99" s="97">
        <v>0</v>
      </c>
      <c r="K99" s="97">
        <v>0</v>
      </c>
    </row>
    <row r="100" spans="2:11" ht="15.75" thickTop="1">
      <c r="B100" s="241">
        <v>208332</v>
      </c>
      <c r="C100" s="153" t="s">
        <v>137</v>
      </c>
      <c r="D100" s="213">
        <v>202641</v>
      </c>
      <c r="E100" s="170" t="s">
        <v>227</v>
      </c>
      <c r="F100" s="152">
        <v>200</v>
      </c>
      <c r="G100" s="154" t="str">
        <f>VLOOKUP(B100:B319,[1]Sheet1!$B$1:$G$200,6,FALSE)</f>
        <v>d</v>
      </c>
      <c r="H100" s="185"/>
      <c r="I100" s="186"/>
      <c r="J100" s="97">
        <v>24</v>
      </c>
      <c r="K100" s="97">
        <v>0</v>
      </c>
    </row>
    <row r="101" spans="2:11">
      <c r="B101" s="230">
        <v>177126</v>
      </c>
      <c r="C101" s="108" t="s">
        <v>20</v>
      </c>
      <c r="D101" s="202">
        <v>172604</v>
      </c>
      <c r="E101" s="161" t="s">
        <v>226</v>
      </c>
      <c r="F101" s="107">
        <v>6</v>
      </c>
      <c r="G101" s="104" t="str">
        <f>VLOOKUP(B101:B319,[1]Sheet1!$B$1:$G$200,6,FALSE)</f>
        <v>d</v>
      </c>
      <c r="H101" s="79"/>
      <c r="I101" s="76"/>
      <c r="J101" s="97">
        <v>184</v>
      </c>
      <c r="K101" s="97">
        <v>0</v>
      </c>
    </row>
    <row r="102" spans="2:11">
      <c r="B102" s="230">
        <v>197126</v>
      </c>
      <c r="C102" s="108" t="s">
        <v>20</v>
      </c>
      <c r="D102" s="202">
        <v>192604</v>
      </c>
      <c r="E102" s="161" t="s">
        <v>226</v>
      </c>
      <c r="F102" s="107">
        <v>20</v>
      </c>
      <c r="G102" s="104" t="str">
        <f>VLOOKUP(B102:B319,[1]Sheet1!$B$1:$G$200,6,FALSE)</f>
        <v>d</v>
      </c>
      <c r="H102" s="79"/>
      <c r="I102" s="76"/>
      <c r="J102" s="97">
        <v>321</v>
      </c>
      <c r="K102" s="97">
        <v>0</v>
      </c>
    </row>
    <row r="103" spans="2:11">
      <c r="B103" s="230">
        <v>207126</v>
      </c>
      <c r="C103" s="108" t="s">
        <v>20</v>
      </c>
      <c r="D103" s="202">
        <v>202604</v>
      </c>
      <c r="E103" s="161" t="s">
        <v>226</v>
      </c>
      <c r="F103" s="107">
        <v>200</v>
      </c>
      <c r="G103" s="104" t="str">
        <f>VLOOKUP(B103:B319,[1]Sheet1!$B$1:$G$200,6,FALSE)</f>
        <v>b</v>
      </c>
      <c r="H103" s="79"/>
      <c r="I103" s="76"/>
      <c r="J103" s="97">
        <v>98</v>
      </c>
      <c r="K103" s="97">
        <v>0</v>
      </c>
    </row>
    <row r="104" spans="2:11">
      <c r="B104" s="230">
        <v>133126</v>
      </c>
      <c r="C104" s="115" t="s">
        <v>138</v>
      </c>
      <c r="D104" s="214"/>
      <c r="E104" s="132" t="s">
        <v>236</v>
      </c>
      <c r="F104" s="113">
        <v>1</v>
      </c>
      <c r="G104" s="104" t="str">
        <f>VLOOKUP(B104:B319,[1]Sheet1!$B$1:$G$200,6,FALSE)</f>
        <v>d</v>
      </c>
      <c r="H104" s="79"/>
      <c r="I104" s="76"/>
      <c r="J104" s="97">
        <v>5</v>
      </c>
      <c r="K104" s="97">
        <v>0</v>
      </c>
    </row>
    <row r="105" spans="2:11">
      <c r="B105" s="230">
        <v>163126</v>
      </c>
      <c r="C105" s="115" t="s">
        <v>138</v>
      </c>
      <c r="D105" s="202">
        <v>162601</v>
      </c>
      <c r="E105" s="136" t="s">
        <v>228</v>
      </c>
      <c r="F105" s="113">
        <v>4</v>
      </c>
      <c r="G105" s="104" t="str">
        <f>VLOOKUP(B105:B319,[1]Sheet1!$B$1:$G$200,6,FALSE)</f>
        <v>d</v>
      </c>
      <c r="H105" s="79"/>
      <c r="I105" s="76"/>
      <c r="J105" s="97">
        <v>802</v>
      </c>
      <c r="K105" s="97">
        <v>0</v>
      </c>
    </row>
    <row r="106" spans="2:11">
      <c r="B106" s="230">
        <v>173126</v>
      </c>
      <c r="C106" s="115" t="s">
        <v>138</v>
      </c>
      <c r="D106" s="202">
        <v>172601</v>
      </c>
      <c r="E106" s="136" t="s">
        <v>228</v>
      </c>
      <c r="F106" s="113">
        <v>6</v>
      </c>
      <c r="G106" s="104" t="str">
        <f>VLOOKUP(B106:B319,[1]Sheet1!$B$1:$G$200,6,FALSE)</f>
        <v>d</v>
      </c>
      <c r="H106" s="79"/>
      <c r="I106" s="76"/>
      <c r="J106" s="97">
        <v>1163</v>
      </c>
      <c r="K106" s="97">
        <v>0</v>
      </c>
    </row>
    <row r="107" spans="2:11">
      <c r="B107" s="230">
        <v>193126</v>
      </c>
      <c r="C107" s="115" t="s">
        <v>138</v>
      </c>
      <c r="D107" s="202">
        <v>192601</v>
      </c>
      <c r="E107" s="136" t="s">
        <v>228</v>
      </c>
      <c r="F107" s="113">
        <v>20</v>
      </c>
      <c r="G107" s="104" t="str">
        <f>VLOOKUP(B107:B319,[1]Sheet1!$B$1:$G$200,6,FALSE)</f>
        <v>c</v>
      </c>
      <c r="H107" s="79"/>
      <c r="I107" s="76"/>
      <c r="J107" s="97">
        <v>502</v>
      </c>
      <c r="K107" s="97">
        <v>0</v>
      </c>
    </row>
    <row r="108" spans="2:11">
      <c r="B108" s="230">
        <v>203126</v>
      </c>
      <c r="C108" s="115" t="s">
        <v>138</v>
      </c>
      <c r="D108" s="202">
        <v>202601</v>
      </c>
      <c r="E108" s="136" t="s">
        <v>228</v>
      </c>
      <c r="F108" s="113">
        <v>200</v>
      </c>
      <c r="G108" s="104" t="str">
        <f>VLOOKUP(B108:B319,[1]Sheet1!$B$1:$G$200,6,FALSE)</f>
        <v>b</v>
      </c>
      <c r="H108" s="79"/>
      <c r="I108" s="76"/>
      <c r="J108" s="97">
        <v>205</v>
      </c>
      <c r="K108" s="97">
        <v>0</v>
      </c>
    </row>
    <row r="109" spans="2:11">
      <c r="B109" s="229">
        <v>133125</v>
      </c>
      <c r="C109" s="114" t="s">
        <v>139</v>
      </c>
      <c r="D109" s="210"/>
      <c r="E109" s="133" t="s">
        <v>236</v>
      </c>
      <c r="F109" s="102">
        <v>1</v>
      </c>
      <c r="G109" s="104" t="str">
        <f>VLOOKUP(B109:B319,[1]Sheet1!$B$1:$G$200,6,FALSE)</f>
        <v>d</v>
      </c>
      <c r="H109" s="79"/>
      <c r="I109" s="76"/>
      <c r="J109" s="97">
        <v>123</v>
      </c>
      <c r="K109" s="97">
        <v>0</v>
      </c>
    </row>
    <row r="110" spans="2:11">
      <c r="B110" s="229">
        <v>163125</v>
      </c>
      <c r="C110" s="114" t="s">
        <v>139</v>
      </c>
      <c r="D110" s="202">
        <v>162600</v>
      </c>
      <c r="E110" s="161" t="s">
        <v>229</v>
      </c>
      <c r="F110" s="102">
        <v>4</v>
      </c>
      <c r="G110" s="104" t="str">
        <f>VLOOKUP(B110:B319,[1]Sheet1!$B$1:$G$200,6,FALSE)</f>
        <v>c</v>
      </c>
      <c r="H110" s="79"/>
      <c r="I110" s="76"/>
      <c r="J110" s="97">
        <v>1618</v>
      </c>
      <c r="K110" s="97">
        <v>0</v>
      </c>
    </row>
    <row r="111" spans="2:11">
      <c r="B111" s="229">
        <v>173125</v>
      </c>
      <c r="C111" s="114" t="s">
        <v>140</v>
      </c>
      <c r="D111" s="202">
        <v>172600</v>
      </c>
      <c r="E111" s="161" t="s">
        <v>229</v>
      </c>
      <c r="F111" s="102">
        <v>6</v>
      </c>
      <c r="G111" s="104" t="str">
        <f>VLOOKUP(B111:B319,[1]Sheet1!$B$1:$G$200,6,FALSE)</f>
        <v>c</v>
      </c>
      <c r="H111" s="79"/>
      <c r="I111" s="76"/>
      <c r="J111" s="97">
        <v>476</v>
      </c>
      <c r="K111" s="97">
        <v>0</v>
      </c>
    </row>
    <row r="112" spans="2:11">
      <c r="B112" s="229">
        <v>193125</v>
      </c>
      <c r="C112" s="114" t="s">
        <v>140</v>
      </c>
      <c r="D112" s="202">
        <v>192600</v>
      </c>
      <c r="E112" s="161" t="s">
        <v>229</v>
      </c>
      <c r="F112" s="102">
        <v>20</v>
      </c>
      <c r="G112" s="104" t="str">
        <f>VLOOKUP(B112:B319,[1]Sheet1!$B$1:$G$200,6,FALSE)</f>
        <v>c</v>
      </c>
      <c r="H112" s="79"/>
      <c r="I112" s="76"/>
      <c r="J112" s="97">
        <v>313</v>
      </c>
      <c r="K112" s="97">
        <v>0</v>
      </c>
    </row>
    <row r="113" spans="2:11">
      <c r="B113" s="229">
        <v>203125</v>
      </c>
      <c r="C113" s="114" t="s">
        <v>140</v>
      </c>
      <c r="D113" s="202">
        <v>202600</v>
      </c>
      <c r="E113" s="161" t="s">
        <v>229</v>
      </c>
      <c r="F113" s="102">
        <v>200</v>
      </c>
      <c r="G113" s="104" t="s">
        <v>177</v>
      </c>
      <c r="H113" s="79"/>
      <c r="I113" s="76"/>
      <c r="J113" s="97">
        <v>0</v>
      </c>
      <c r="K113" s="97">
        <v>0</v>
      </c>
    </row>
    <row r="114" spans="2:11">
      <c r="B114" s="229">
        <v>204741</v>
      </c>
      <c r="C114" s="116" t="s">
        <v>141</v>
      </c>
      <c r="D114" s="203">
        <v>202639</v>
      </c>
      <c r="E114" s="136" t="s">
        <v>230</v>
      </c>
      <c r="F114" s="105">
        <v>200</v>
      </c>
      <c r="G114" s="104" t="str">
        <f>VLOOKUP(B114:B319,[1]Sheet1!$B$1:$G$200,6,FALSE)</f>
        <v>d</v>
      </c>
      <c r="H114" s="79"/>
      <c r="I114" s="76"/>
      <c r="J114" s="97">
        <v>0</v>
      </c>
      <c r="K114" s="97">
        <v>0</v>
      </c>
    </row>
    <row r="115" spans="2:11">
      <c r="B115" s="230">
        <v>204743</v>
      </c>
      <c r="C115" s="108" t="s">
        <v>242</v>
      </c>
      <c r="D115" s="203">
        <v>202638</v>
      </c>
      <c r="E115" s="161" t="s">
        <v>231</v>
      </c>
      <c r="F115" s="107">
        <v>200</v>
      </c>
      <c r="G115" s="104" t="s">
        <v>177</v>
      </c>
      <c r="H115" s="79"/>
      <c r="I115" s="76"/>
      <c r="J115" s="97">
        <v>0</v>
      </c>
      <c r="K115" s="97">
        <v>0</v>
      </c>
    </row>
    <row r="116" spans="2:11">
      <c r="B116" s="229">
        <v>203257</v>
      </c>
      <c r="C116" s="116" t="s">
        <v>115</v>
      </c>
      <c r="D116" s="203">
        <v>202640</v>
      </c>
      <c r="E116" s="136" t="s">
        <v>232</v>
      </c>
      <c r="F116" s="105">
        <v>200</v>
      </c>
      <c r="G116" s="104" t="s">
        <v>177</v>
      </c>
      <c r="H116" s="79"/>
      <c r="I116" s="76"/>
      <c r="J116" s="97">
        <v>0</v>
      </c>
      <c r="K116" s="97">
        <v>0</v>
      </c>
    </row>
    <row r="117" spans="2:11" ht="18">
      <c r="B117" s="242"/>
      <c r="C117" s="117" t="s">
        <v>21</v>
      </c>
      <c r="D117" s="215"/>
      <c r="E117" s="117"/>
      <c r="F117" s="68"/>
      <c r="G117" s="78"/>
      <c r="H117" s="79"/>
      <c r="I117" s="76"/>
      <c r="J117" s="97">
        <v>0</v>
      </c>
      <c r="K117" s="97">
        <v>0</v>
      </c>
    </row>
    <row r="118" spans="2:11">
      <c r="B118" s="243">
        <v>133151</v>
      </c>
      <c r="C118" s="112" t="s">
        <v>162</v>
      </c>
      <c r="D118" s="203">
        <v>132646</v>
      </c>
      <c r="E118" s="161" t="s">
        <v>202</v>
      </c>
      <c r="F118" s="36">
        <v>1</v>
      </c>
      <c r="G118" s="78" t="str">
        <f>VLOOKUP(B118:B319,[1]Sheet1!$B$1:$G$200,6,FALSE)</f>
        <v>d</v>
      </c>
      <c r="H118" s="79"/>
      <c r="I118" s="76"/>
      <c r="J118" s="97">
        <v>0</v>
      </c>
      <c r="K118" s="97">
        <v>177</v>
      </c>
    </row>
    <row r="119" spans="2:11">
      <c r="B119" s="243">
        <v>163151</v>
      </c>
      <c r="C119" s="112" t="s">
        <v>130</v>
      </c>
      <c r="D119" s="202">
        <v>162646</v>
      </c>
      <c r="E119" s="161" t="s">
        <v>202</v>
      </c>
      <c r="F119" s="36">
        <v>4</v>
      </c>
      <c r="G119" s="78" t="str">
        <f>VLOOKUP(B119:B319,[1]Sheet1!$B$1:$G$200,6,FALSE)</f>
        <v>d</v>
      </c>
      <c r="H119" s="79"/>
      <c r="I119" s="76"/>
      <c r="J119" s="97">
        <v>2</v>
      </c>
      <c r="K119" s="97">
        <v>0</v>
      </c>
    </row>
    <row r="120" spans="2:11">
      <c r="B120" s="244">
        <v>203151</v>
      </c>
      <c r="C120" s="112" t="s">
        <v>131</v>
      </c>
      <c r="D120" s="202">
        <v>202646</v>
      </c>
      <c r="E120" s="161" t="s">
        <v>202</v>
      </c>
      <c r="F120" s="35">
        <v>200</v>
      </c>
      <c r="G120" s="78" t="str">
        <f>VLOOKUP(B120:B319,[1]Sheet1!$B$1:$G$200,6,FALSE)</f>
        <v>d</v>
      </c>
      <c r="H120" s="79"/>
      <c r="I120" s="76"/>
      <c r="J120" s="97">
        <v>15</v>
      </c>
      <c r="K120" s="97">
        <v>0</v>
      </c>
    </row>
    <row r="121" spans="2:11">
      <c r="B121" s="231">
        <v>137123</v>
      </c>
      <c r="C121" s="106" t="s">
        <v>116</v>
      </c>
      <c r="D121" s="202">
        <v>132627</v>
      </c>
      <c r="E121" s="136" t="s">
        <v>203</v>
      </c>
      <c r="F121" s="16">
        <v>1</v>
      </c>
      <c r="G121" s="78" t="str">
        <f>VLOOKUP(B121:B319,[1]Sheet1!$B$1:$G$200,6,FALSE)</f>
        <v>d</v>
      </c>
      <c r="H121" s="79"/>
      <c r="I121" s="76"/>
      <c r="J121" s="97">
        <v>0</v>
      </c>
      <c r="K121" s="97">
        <v>15</v>
      </c>
    </row>
    <row r="122" spans="2:11">
      <c r="B122" s="245">
        <v>167123</v>
      </c>
      <c r="C122" s="106" t="s">
        <v>116</v>
      </c>
      <c r="D122" s="202">
        <v>162627</v>
      </c>
      <c r="E122" s="136" t="s">
        <v>203</v>
      </c>
      <c r="F122" s="16">
        <v>4</v>
      </c>
      <c r="G122" s="78" t="str">
        <f>VLOOKUP(B122:B319,[1]Sheet1!$B$1:$G$200,6,FALSE)</f>
        <v>d</v>
      </c>
      <c r="H122" s="79"/>
      <c r="I122" s="76"/>
      <c r="J122" s="97">
        <v>0</v>
      </c>
      <c r="K122" s="97">
        <v>0</v>
      </c>
    </row>
    <row r="123" spans="2:11">
      <c r="B123" s="245">
        <v>203182</v>
      </c>
      <c r="C123" s="106" t="s">
        <v>116</v>
      </c>
      <c r="D123" s="202">
        <v>202627</v>
      </c>
      <c r="E123" s="136" t="s">
        <v>203</v>
      </c>
      <c r="F123" s="16">
        <v>200</v>
      </c>
      <c r="G123" s="78" t="str">
        <f>VLOOKUP(B123:B319,[1]Sheet1!$B$1:$G$200,6,FALSE)</f>
        <v>d</v>
      </c>
      <c r="H123" s="79"/>
      <c r="I123" s="76"/>
      <c r="J123" s="97">
        <v>29</v>
      </c>
      <c r="K123" s="97">
        <v>0</v>
      </c>
    </row>
    <row r="124" spans="2:11">
      <c r="B124" s="246">
        <v>137068</v>
      </c>
      <c r="C124" s="112" t="s">
        <v>132</v>
      </c>
      <c r="D124" s="202">
        <v>132630</v>
      </c>
      <c r="E124" s="161" t="s">
        <v>204</v>
      </c>
      <c r="F124" s="14">
        <v>1</v>
      </c>
      <c r="G124" s="78" t="str">
        <f>VLOOKUP(B124:B319,[1]Sheet1!$B$1:$G$200,6,FALSE)</f>
        <v>d</v>
      </c>
      <c r="H124" s="79"/>
      <c r="I124" s="76"/>
      <c r="J124" s="97">
        <v>0</v>
      </c>
      <c r="K124" s="97">
        <v>144</v>
      </c>
    </row>
    <row r="125" spans="2:11">
      <c r="B125" s="246">
        <v>167068</v>
      </c>
      <c r="C125" s="112" t="s">
        <v>117</v>
      </c>
      <c r="D125" s="202">
        <v>162630</v>
      </c>
      <c r="E125" s="161" t="s">
        <v>204</v>
      </c>
      <c r="F125" s="14">
        <v>4</v>
      </c>
      <c r="G125" s="78" t="s">
        <v>177</v>
      </c>
      <c r="H125" s="79"/>
      <c r="I125" s="76"/>
      <c r="J125" s="97">
        <v>0</v>
      </c>
      <c r="K125" s="97">
        <v>0</v>
      </c>
    </row>
    <row r="126" spans="2:11">
      <c r="B126" s="246">
        <v>207068</v>
      </c>
      <c r="C126" s="112" t="s">
        <v>132</v>
      </c>
      <c r="D126" s="202">
        <v>202630</v>
      </c>
      <c r="E126" s="161" t="s">
        <v>204</v>
      </c>
      <c r="F126" s="13">
        <v>200</v>
      </c>
      <c r="G126" s="78" t="s">
        <v>177</v>
      </c>
      <c r="H126" s="79"/>
      <c r="I126" s="76"/>
      <c r="J126" s="97">
        <v>22</v>
      </c>
      <c r="K126" s="97">
        <v>0</v>
      </c>
    </row>
    <row r="127" spans="2:11">
      <c r="B127" s="246">
        <v>137195</v>
      </c>
      <c r="C127" s="116" t="s">
        <v>123</v>
      </c>
      <c r="D127" s="202">
        <v>132631</v>
      </c>
      <c r="E127" s="136" t="s">
        <v>205</v>
      </c>
      <c r="F127" s="15">
        <v>1</v>
      </c>
      <c r="G127" s="78" t="s">
        <v>179</v>
      </c>
      <c r="H127" s="79"/>
      <c r="I127" s="77"/>
      <c r="J127" s="97">
        <v>0</v>
      </c>
      <c r="K127" s="97">
        <v>0</v>
      </c>
    </row>
    <row r="128" spans="2:11">
      <c r="B128" s="246">
        <v>167195</v>
      </c>
      <c r="C128" s="116" t="s">
        <v>123</v>
      </c>
      <c r="D128" s="202">
        <v>162631</v>
      </c>
      <c r="E128" s="136" t="s">
        <v>205</v>
      </c>
      <c r="F128" s="15">
        <v>4</v>
      </c>
      <c r="G128" s="78" t="s">
        <v>181</v>
      </c>
      <c r="H128" s="79"/>
      <c r="I128" s="76"/>
      <c r="J128" s="97">
        <v>0</v>
      </c>
      <c r="K128" s="97">
        <v>0</v>
      </c>
    </row>
    <row r="129" spans="2:11">
      <c r="B129" s="246">
        <v>207195</v>
      </c>
      <c r="C129" s="116" t="s">
        <v>123</v>
      </c>
      <c r="D129" s="202">
        <v>202631</v>
      </c>
      <c r="E129" s="136" t="s">
        <v>205</v>
      </c>
      <c r="F129" s="15">
        <v>200</v>
      </c>
      <c r="G129" s="78" t="s">
        <v>177</v>
      </c>
      <c r="H129" s="79"/>
      <c r="I129" s="76"/>
      <c r="J129" s="97">
        <v>0</v>
      </c>
      <c r="K129" s="97">
        <v>0</v>
      </c>
    </row>
    <row r="130" spans="2:11">
      <c r="B130" s="246">
        <v>137102</v>
      </c>
      <c r="C130" s="114" t="s">
        <v>23</v>
      </c>
      <c r="D130" s="202">
        <v>132628</v>
      </c>
      <c r="E130" s="161" t="s">
        <v>206</v>
      </c>
      <c r="F130" s="13">
        <v>1</v>
      </c>
      <c r="G130" s="78" t="str">
        <f>VLOOKUP(B130:B319,[1]Sheet1!$B$1:$G$200,6,FALSE)</f>
        <v>d</v>
      </c>
      <c r="H130" s="79"/>
      <c r="I130" s="76"/>
      <c r="J130" s="97">
        <v>0</v>
      </c>
      <c r="K130" s="97">
        <v>460</v>
      </c>
    </row>
    <row r="131" spans="2:11">
      <c r="B131" s="246">
        <v>167102</v>
      </c>
      <c r="C131" s="114" t="s">
        <v>23</v>
      </c>
      <c r="D131" s="202">
        <v>162628</v>
      </c>
      <c r="E131" s="161" t="s">
        <v>206</v>
      </c>
      <c r="F131" s="13">
        <v>4</v>
      </c>
      <c r="G131" s="78" t="s">
        <v>181</v>
      </c>
      <c r="H131" s="79"/>
      <c r="I131" s="76"/>
      <c r="J131" s="97">
        <v>0</v>
      </c>
      <c r="K131" s="97">
        <v>0</v>
      </c>
    </row>
    <row r="132" spans="2:11">
      <c r="B132" s="246">
        <v>197102</v>
      </c>
      <c r="C132" s="114" t="s">
        <v>23</v>
      </c>
      <c r="D132" s="202">
        <v>192628</v>
      </c>
      <c r="E132" s="161" t="s">
        <v>206</v>
      </c>
      <c r="F132" s="13">
        <v>20</v>
      </c>
      <c r="G132" s="78" t="str">
        <f>VLOOKUP(B132:B319,[1]Sheet1!$B$1:$G$200,6,FALSE)</f>
        <v>d</v>
      </c>
      <c r="H132" s="79"/>
      <c r="I132" s="76"/>
      <c r="J132" s="97">
        <v>362</v>
      </c>
      <c r="K132" s="97">
        <v>0</v>
      </c>
    </row>
    <row r="133" spans="2:11">
      <c r="B133" s="246">
        <v>207102</v>
      </c>
      <c r="C133" s="114" t="s">
        <v>23</v>
      </c>
      <c r="D133" s="202">
        <v>202628</v>
      </c>
      <c r="E133" s="161" t="s">
        <v>206</v>
      </c>
      <c r="F133" s="13">
        <v>200</v>
      </c>
      <c r="G133" s="78" t="s">
        <v>181</v>
      </c>
      <c r="H133" s="79"/>
      <c r="I133" s="76"/>
      <c r="J133" s="97">
        <v>18</v>
      </c>
      <c r="K133" s="97">
        <v>0</v>
      </c>
    </row>
    <row r="134" spans="2:11">
      <c r="B134" s="245">
        <v>133340</v>
      </c>
      <c r="C134" s="106" t="s">
        <v>86</v>
      </c>
      <c r="D134" s="202">
        <v>132632</v>
      </c>
      <c r="E134" s="136" t="s">
        <v>207</v>
      </c>
      <c r="F134" s="16">
        <v>1</v>
      </c>
      <c r="G134" s="78" t="str">
        <f>VLOOKUP(B134:B319,[1]Sheet1!$B$1:$G$200,6,FALSE)</f>
        <v>b</v>
      </c>
      <c r="H134" s="79"/>
      <c r="I134" s="76"/>
      <c r="J134" s="97">
        <v>0</v>
      </c>
      <c r="K134" s="97">
        <v>1994</v>
      </c>
    </row>
    <row r="135" spans="2:11">
      <c r="B135" s="245">
        <v>163340</v>
      </c>
      <c r="C135" s="106" t="s">
        <v>86</v>
      </c>
      <c r="D135" s="202">
        <v>162632</v>
      </c>
      <c r="E135" s="136" t="s">
        <v>207</v>
      </c>
      <c r="F135" s="16">
        <v>4</v>
      </c>
      <c r="G135" s="78" t="str">
        <f>VLOOKUP(B135:B319,[1]Sheet1!$B$1:$G$200,6,FALSE)</f>
        <v>a</v>
      </c>
      <c r="H135" s="79"/>
      <c r="I135" s="76"/>
      <c r="J135" s="97">
        <v>0</v>
      </c>
      <c r="K135" s="97">
        <v>0</v>
      </c>
    </row>
    <row r="136" spans="2:11">
      <c r="B136" s="246">
        <v>193342</v>
      </c>
      <c r="C136" s="110" t="s">
        <v>133</v>
      </c>
      <c r="D136" s="202">
        <v>192632</v>
      </c>
      <c r="E136" s="136" t="s">
        <v>207</v>
      </c>
      <c r="F136" s="15">
        <v>20</v>
      </c>
      <c r="G136" s="78" t="str">
        <f>VLOOKUP(B136:B319,[1]Sheet1!$B$1:$G$200,6,FALSE)</f>
        <v>c</v>
      </c>
      <c r="H136" s="79"/>
      <c r="I136" s="76"/>
      <c r="J136" s="97">
        <v>0</v>
      </c>
      <c r="K136" s="97">
        <v>0</v>
      </c>
    </row>
    <row r="137" spans="2:11">
      <c r="B137" s="245">
        <v>203340</v>
      </c>
      <c r="C137" s="106" t="s">
        <v>86</v>
      </c>
      <c r="D137" s="202">
        <v>202632</v>
      </c>
      <c r="E137" s="136" t="s">
        <v>207</v>
      </c>
      <c r="F137" s="16">
        <v>200</v>
      </c>
      <c r="G137" s="78" t="s">
        <v>181</v>
      </c>
      <c r="H137" s="79"/>
      <c r="I137" s="76"/>
      <c r="J137" s="97">
        <v>13</v>
      </c>
      <c r="K137" s="97">
        <v>0</v>
      </c>
    </row>
    <row r="138" spans="2:11">
      <c r="B138" s="246">
        <v>133130</v>
      </c>
      <c r="C138" s="112" t="s">
        <v>87</v>
      </c>
      <c r="D138" s="202">
        <v>132623</v>
      </c>
      <c r="E138" s="161" t="s">
        <v>208</v>
      </c>
      <c r="F138" s="13">
        <v>1</v>
      </c>
      <c r="G138" s="78" t="str">
        <f>VLOOKUP(B138:B319,[1]Sheet1!$B$1:$G$200,6,FALSE)</f>
        <v>b</v>
      </c>
      <c r="H138" s="79"/>
      <c r="I138" s="76"/>
      <c r="J138" s="97">
        <v>0</v>
      </c>
      <c r="K138" s="97">
        <v>0</v>
      </c>
    </row>
    <row r="139" spans="2:11">
      <c r="B139" s="246">
        <v>163130</v>
      </c>
      <c r="C139" s="112" t="s">
        <v>87</v>
      </c>
      <c r="D139" s="202">
        <v>162623</v>
      </c>
      <c r="E139" s="161" t="s">
        <v>208</v>
      </c>
      <c r="F139" s="13">
        <v>4</v>
      </c>
      <c r="G139" s="78" t="str">
        <f>VLOOKUP(B139:B319,[1]Sheet1!$B$1:$G$200,6,FALSE)</f>
        <v>a</v>
      </c>
      <c r="H139" s="79"/>
      <c r="I139" s="76"/>
      <c r="J139" s="97">
        <v>0</v>
      </c>
      <c r="K139" s="97">
        <v>94</v>
      </c>
    </row>
    <row r="140" spans="2:11">
      <c r="B140" s="246">
        <v>193130</v>
      </c>
      <c r="C140" s="112" t="s">
        <v>87</v>
      </c>
      <c r="D140" s="202">
        <v>192623</v>
      </c>
      <c r="E140" s="161" t="s">
        <v>208</v>
      </c>
      <c r="F140" s="13">
        <v>20</v>
      </c>
      <c r="G140" s="78" t="str">
        <f>VLOOKUP(B140:B319,[1]Sheet1!$B$1:$G$200,6,FALSE)</f>
        <v>d</v>
      </c>
      <c r="H140" s="79"/>
      <c r="I140" s="76"/>
      <c r="J140" s="97">
        <v>455</v>
      </c>
      <c r="K140" s="97">
        <v>0</v>
      </c>
    </row>
    <row r="141" spans="2:11">
      <c r="B141" s="246">
        <v>203130</v>
      </c>
      <c r="C141" s="112" t="s">
        <v>87</v>
      </c>
      <c r="D141" s="202">
        <v>202623</v>
      </c>
      <c r="E141" s="161" t="s">
        <v>208</v>
      </c>
      <c r="F141" s="13">
        <v>200</v>
      </c>
      <c r="G141" s="78" t="s">
        <v>181</v>
      </c>
      <c r="H141" s="79"/>
      <c r="I141" s="76"/>
      <c r="J141" s="97">
        <v>0</v>
      </c>
      <c r="K141" s="97">
        <v>0</v>
      </c>
    </row>
    <row r="142" spans="2:11">
      <c r="B142" s="247"/>
      <c r="C142" s="131"/>
      <c r="D142" s="211" t="s">
        <v>240</v>
      </c>
      <c r="E142" s="163" t="s">
        <v>237</v>
      </c>
      <c r="F142" s="15">
        <v>1</v>
      </c>
      <c r="G142" s="78" t="s">
        <v>177</v>
      </c>
      <c r="H142" s="79"/>
      <c r="I142" s="76"/>
      <c r="J142" s="97">
        <v>0</v>
      </c>
      <c r="K142" s="97">
        <v>0</v>
      </c>
    </row>
    <row r="143" spans="2:11">
      <c r="B143" s="246">
        <v>203181</v>
      </c>
      <c r="C143" s="112" t="s">
        <v>24</v>
      </c>
      <c r="D143" s="211" t="s">
        <v>235</v>
      </c>
      <c r="E143" s="171" t="s">
        <v>237</v>
      </c>
      <c r="F143" s="13">
        <v>200</v>
      </c>
      <c r="G143" s="78"/>
      <c r="H143" s="79"/>
      <c r="I143" s="76"/>
      <c r="J143" s="97">
        <v>0</v>
      </c>
      <c r="K143" s="97">
        <v>0</v>
      </c>
    </row>
    <row r="144" spans="2:11">
      <c r="B144" s="247"/>
      <c r="C144" s="131"/>
      <c r="D144" s="211" t="s">
        <v>240</v>
      </c>
      <c r="E144" s="163" t="s">
        <v>238</v>
      </c>
      <c r="F144" s="15">
        <v>1</v>
      </c>
      <c r="G144" s="78" t="s">
        <v>177</v>
      </c>
      <c r="H144" s="79"/>
      <c r="I144" s="76"/>
      <c r="J144" s="97">
        <v>0</v>
      </c>
      <c r="K144" s="97">
        <v>0</v>
      </c>
    </row>
    <row r="145" spans="2:11">
      <c r="B145" s="246">
        <v>203185</v>
      </c>
      <c r="C145" s="112" t="s">
        <v>25</v>
      </c>
      <c r="D145" s="211" t="s">
        <v>235</v>
      </c>
      <c r="E145" s="171" t="s">
        <v>238</v>
      </c>
      <c r="F145" s="13">
        <v>200</v>
      </c>
      <c r="G145" s="78"/>
      <c r="H145" s="79"/>
      <c r="I145" s="76"/>
      <c r="J145" s="97">
        <v>14</v>
      </c>
      <c r="K145" s="97">
        <v>0</v>
      </c>
    </row>
    <row r="146" spans="2:11" ht="18">
      <c r="B146" s="248"/>
      <c r="C146" s="121" t="s">
        <v>189</v>
      </c>
      <c r="D146" s="216"/>
      <c r="E146" s="121"/>
      <c r="F146" s="71"/>
      <c r="G146" s="78"/>
      <c r="H146" s="79"/>
      <c r="I146" s="76"/>
      <c r="J146" s="97">
        <v>0</v>
      </c>
      <c r="K146" s="97">
        <v>0</v>
      </c>
    </row>
    <row r="147" spans="2:11">
      <c r="B147" s="249">
        <v>133121</v>
      </c>
      <c r="C147" s="122" t="s">
        <v>190</v>
      </c>
      <c r="D147" s="217"/>
      <c r="E147" s="123" t="s">
        <v>236</v>
      </c>
      <c r="F147" s="13">
        <v>1</v>
      </c>
      <c r="G147" s="78" t="s">
        <v>177</v>
      </c>
      <c r="H147" s="79"/>
      <c r="I147" s="76"/>
      <c r="J147" s="97">
        <v>85</v>
      </c>
      <c r="K147" s="97">
        <v>0</v>
      </c>
    </row>
    <row r="148" spans="2:11">
      <c r="B148" s="249">
        <v>163121</v>
      </c>
      <c r="C148" s="122" t="s">
        <v>190</v>
      </c>
      <c r="D148" s="217"/>
      <c r="E148" s="123" t="s">
        <v>236</v>
      </c>
      <c r="F148" s="13">
        <v>4</v>
      </c>
      <c r="G148" s="78" t="s">
        <v>177</v>
      </c>
      <c r="H148" s="79"/>
      <c r="I148" s="76"/>
      <c r="J148" s="97">
        <v>3322</v>
      </c>
      <c r="K148" s="97">
        <v>0</v>
      </c>
    </row>
    <row r="149" spans="2:11">
      <c r="B149" s="249">
        <v>193121</v>
      </c>
      <c r="C149" s="122" t="s">
        <v>190</v>
      </c>
      <c r="D149" s="217"/>
      <c r="E149" s="123" t="s">
        <v>236</v>
      </c>
      <c r="F149" s="13">
        <v>20</v>
      </c>
      <c r="G149" s="78" t="s">
        <v>177</v>
      </c>
      <c r="H149" s="79"/>
      <c r="I149" s="76"/>
      <c r="J149" s="97">
        <v>0</v>
      </c>
      <c r="K149" s="97">
        <v>0</v>
      </c>
    </row>
    <row r="150" spans="2:11">
      <c r="B150" s="249">
        <v>203121</v>
      </c>
      <c r="C150" s="122" t="s">
        <v>190</v>
      </c>
      <c r="D150" s="217"/>
      <c r="E150" s="123" t="s">
        <v>236</v>
      </c>
      <c r="F150" s="13">
        <v>200</v>
      </c>
      <c r="G150" s="78" t="s">
        <v>177</v>
      </c>
      <c r="H150" s="79"/>
      <c r="I150" s="76"/>
      <c r="J150" s="97">
        <v>0</v>
      </c>
      <c r="K150" s="97">
        <v>0</v>
      </c>
    </row>
    <row r="151" spans="2:11">
      <c r="B151" s="249">
        <v>133119</v>
      </c>
      <c r="C151" s="134" t="s">
        <v>191</v>
      </c>
      <c r="D151" s="217"/>
      <c r="E151" s="126" t="s">
        <v>236</v>
      </c>
      <c r="F151" s="15">
        <v>1</v>
      </c>
      <c r="G151" s="78" t="s">
        <v>177</v>
      </c>
      <c r="H151" s="79"/>
      <c r="I151" s="76"/>
      <c r="J151" s="97">
        <v>0</v>
      </c>
      <c r="K151" s="97">
        <v>0</v>
      </c>
    </row>
    <row r="152" spans="2:11">
      <c r="B152" s="249">
        <v>163119</v>
      </c>
      <c r="C152" s="134" t="s">
        <v>191</v>
      </c>
      <c r="D152" s="217"/>
      <c r="E152" s="126" t="s">
        <v>236</v>
      </c>
      <c r="F152" s="15">
        <v>4</v>
      </c>
      <c r="G152" s="78" t="s">
        <v>177</v>
      </c>
      <c r="H152" s="79"/>
      <c r="I152" s="76"/>
      <c r="J152" s="97">
        <v>1685</v>
      </c>
      <c r="K152" s="97">
        <v>0</v>
      </c>
    </row>
    <row r="153" spans="2:11">
      <c r="B153" s="249">
        <v>193119</v>
      </c>
      <c r="C153" s="134" t="s">
        <v>191</v>
      </c>
      <c r="D153" s="217"/>
      <c r="E153" s="126" t="s">
        <v>236</v>
      </c>
      <c r="F153" s="15">
        <v>20</v>
      </c>
      <c r="G153" s="78" t="s">
        <v>177</v>
      </c>
      <c r="H153" s="79"/>
      <c r="I153" s="76"/>
      <c r="J153" s="97">
        <v>0</v>
      </c>
      <c r="K153" s="97">
        <v>0</v>
      </c>
    </row>
    <row r="154" spans="2:11">
      <c r="B154" s="249">
        <v>203119</v>
      </c>
      <c r="C154" s="134" t="s">
        <v>191</v>
      </c>
      <c r="D154" s="217"/>
      <c r="E154" s="126" t="s">
        <v>236</v>
      </c>
      <c r="F154" s="15">
        <v>200</v>
      </c>
      <c r="G154" s="78" t="s">
        <v>177</v>
      </c>
      <c r="H154" s="79"/>
      <c r="I154" s="76"/>
      <c r="J154" s="97">
        <v>4</v>
      </c>
      <c r="K154" s="97">
        <v>0</v>
      </c>
    </row>
    <row r="155" spans="2:11">
      <c r="B155" s="249">
        <v>133120</v>
      </c>
      <c r="C155" s="122" t="s">
        <v>192</v>
      </c>
      <c r="D155" s="217"/>
      <c r="E155" s="123" t="s">
        <v>236</v>
      </c>
      <c r="F155" s="13">
        <v>1</v>
      </c>
      <c r="G155" s="78" t="s">
        <v>177</v>
      </c>
      <c r="H155" s="79"/>
      <c r="I155" s="76"/>
      <c r="J155" s="97">
        <v>160</v>
      </c>
      <c r="K155" s="97">
        <v>0</v>
      </c>
    </row>
    <row r="156" spans="2:11">
      <c r="B156" s="249">
        <v>163120</v>
      </c>
      <c r="C156" s="122" t="s">
        <v>192</v>
      </c>
      <c r="D156" s="217"/>
      <c r="E156" s="123" t="s">
        <v>236</v>
      </c>
      <c r="F156" s="13">
        <v>4</v>
      </c>
      <c r="G156" s="78" t="s">
        <v>177</v>
      </c>
      <c r="H156" s="79"/>
      <c r="I156" s="76"/>
      <c r="J156" s="97">
        <v>2</v>
      </c>
      <c r="K156" s="97">
        <v>0</v>
      </c>
    </row>
    <row r="157" spans="2:11">
      <c r="B157" s="249">
        <v>193120</v>
      </c>
      <c r="C157" s="122" t="s">
        <v>192</v>
      </c>
      <c r="D157" s="217"/>
      <c r="E157" s="123" t="s">
        <v>236</v>
      </c>
      <c r="F157" s="13">
        <v>20</v>
      </c>
      <c r="G157" s="78" t="s">
        <v>177</v>
      </c>
      <c r="H157" s="79"/>
      <c r="I157" s="76"/>
      <c r="J157" s="97">
        <v>0</v>
      </c>
      <c r="K157" s="97">
        <v>0</v>
      </c>
    </row>
    <row r="158" spans="2:11">
      <c r="B158" s="249">
        <v>203120</v>
      </c>
      <c r="C158" s="122" t="s">
        <v>192</v>
      </c>
      <c r="D158" s="217"/>
      <c r="E158" s="123" t="s">
        <v>236</v>
      </c>
      <c r="F158" s="13">
        <v>200</v>
      </c>
      <c r="G158" s="78" t="s">
        <v>177</v>
      </c>
      <c r="H158" s="79"/>
      <c r="I158" s="76"/>
      <c r="J158" s="97">
        <v>0</v>
      </c>
      <c r="K158" s="97">
        <v>0</v>
      </c>
    </row>
    <row r="159" spans="2:11" ht="18">
      <c r="B159" s="248"/>
      <c r="C159" s="98" t="s">
        <v>26</v>
      </c>
      <c r="D159" s="216"/>
      <c r="E159" s="121"/>
      <c r="F159" s="71"/>
      <c r="G159" s="78"/>
      <c r="H159" s="79"/>
      <c r="I159" s="76"/>
      <c r="J159" s="97">
        <v>0</v>
      </c>
      <c r="K159" s="97">
        <v>0</v>
      </c>
    </row>
    <row r="160" spans="2:11">
      <c r="B160" s="246">
        <v>137103</v>
      </c>
      <c r="C160" s="112" t="s">
        <v>126</v>
      </c>
      <c r="D160" s="202">
        <v>132629</v>
      </c>
      <c r="E160" s="161" t="s">
        <v>200</v>
      </c>
      <c r="F160" s="13">
        <v>1</v>
      </c>
      <c r="G160" s="78" t="str">
        <f>VLOOKUP(B160:B319,[1]Sheet1!$B$1:$G$200,6,FALSE)</f>
        <v>c</v>
      </c>
      <c r="H160" s="79"/>
      <c r="I160" s="76"/>
      <c r="J160" s="97">
        <v>0</v>
      </c>
      <c r="K160" s="97">
        <v>876</v>
      </c>
    </row>
    <row r="161" spans="2:11">
      <c r="B161" s="246">
        <v>167103</v>
      </c>
      <c r="C161" s="112" t="s">
        <v>126</v>
      </c>
      <c r="D161" s="202">
        <v>162629</v>
      </c>
      <c r="E161" s="161" t="s">
        <v>200</v>
      </c>
      <c r="F161" s="13">
        <v>4</v>
      </c>
      <c r="G161" s="78" t="str">
        <f>VLOOKUP(B161:B319,[1]Sheet1!$B$1:$G$200,6,FALSE)</f>
        <v>b</v>
      </c>
      <c r="H161" s="79"/>
      <c r="I161" s="76"/>
      <c r="J161" s="97">
        <v>0</v>
      </c>
      <c r="K161" s="97">
        <v>980</v>
      </c>
    </row>
    <row r="162" spans="2:11">
      <c r="B162" s="246"/>
      <c r="C162" s="112"/>
      <c r="D162" s="202">
        <v>192629</v>
      </c>
      <c r="E162" s="161" t="s">
        <v>200</v>
      </c>
      <c r="F162" s="13">
        <v>20</v>
      </c>
      <c r="G162" s="78"/>
      <c r="H162" s="79"/>
      <c r="I162" s="76"/>
      <c r="J162" s="97">
        <v>0</v>
      </c>
      <c r="K162" s="97">
        <v>0</v>
      </c>
    </row>
    <row r="163" spans="2:11">
      <c r="B163" s="246">
        <v>207103</v>
      </c>
      <c r="C163" s="112" t="s">
        <v>126</v>
      </c>
      <c r="D163" s="202">
        <v>202629</v>
      </c>
      <c r="E163" s="161" t="s">
        <v>200</v>
      </c>
      <c r="F163" s="13">
        <v>200</v>
      </c>
      <c r="G163" s="78" t="str">
        <f>VLOOKUP(B163:B319,[1]Sheet1!$B$1:$G$200,6,FALSE)</f>
        <v>d</v>
      </c>
      <c r="H163" s="79"/>
      <c r="I163" s="76"/>
      <c r="J163" s="97">
        <v>26</v>
      </c>
      <c r="K163" s="97">
        <v>0</v>
      </c>
    </row>
    <row r="164" spans="2:11">
      <c r="B164" s="246">
        <v>137013</v>
      </c>
      <c r="C164" s="110" t="s">
        <v>118</v>
      </c>
      <c r="D164" s="202">
        <v>132624</v>
      </c>
      <c r="E164" s="136" t="s">
        <v>201</v>
      </c>
      <c r="F164" s="15">
        <v>1</v>
      </c>
      <c r="G164" s="78" t="str">
        <f>VLOOKUP(B164:B319,[1]Sheet1!$B$1:$G$200,6,FALSE)</f>
        <v>d</v>
      </c>
      <c r="H164" s="79"/>
      <c r="I164" s="76"/>
      <c r="J164" s="97">
        <v>0</v>
      </c>
      <c r="K164" s="97">
        <v>1765</v>
      </c>
    </row>
    <row r="165" spans="2:11">
      <c r="B165" s="246">
        <v>167013</v>
      </c>
      <c r="C165" s="110" t="s">
        <v>118</v>
      </c>
      <c r="D165" s="202">
        <v>162624</v>
      </c>
      <c r="E165" s="136" t="s">
        <v>201</v>
      </c>
      <c r="F165" s="15">
        <v>4</v>
      </c>
      <c r="G165" s="78" t="str">
        <f>VLOOKUP(B165:B319,[1]Sheet1!$B$1:$G$200,6,FALSE)</f>
        <v>d</v>
      </c>
      <c r="H165" s="79"/>
      <c r="I165" s="76"/>
      <c r="J165" s="97">
        <v>0</v>
      </c>
      <c r="K165" s="97">
        <v>1558</v>
      </c>
    </row>
    <row r="166" spans="2:11">
      <c r="B166" s="246">
        <v>207013</v>
      </c>
      <c r="C166" s="110" t="s">
        <v>118</v>
      </c>
      <c r="D166" s="202">
        <v>202624</v>
      </c>
      <c r="E166" s="136" t="s">
        <v>201</v>
      </c>
      <c r="F166" s="15">
        <v>200</v>
      </c>
      <c r="G166" s="78" t="str">
        <f>VLOOKUP(B166:B319,[1]Sheet1!$B$1:$G$200,6,FALSE)</f>
        <v>d</v>
      </c>
      <c r="H166" s="79"/>
      <c r="I166" s="76"/>
      <c r="J166" s="97">
        <v>24</v>
      </c>
      <c r="K166" s="97">
        <v>0</v>
      </c>
    </row>
    <row r="167" spans="2:11">
      <c r="B167" s="246">
        <v>137032</v>
      </c>
      <c r="C167" s="112" t="s">
        <v>127</v>
      </c>
      <c r="D167" s="202">
        <v>132626</v>
      </c>
      <c r="E167" s="161" t="s">
        <v>127</v>
      </c>
      <c r="F167" s="13">
        <v>1</v>
      </c>
      <c r="G167" s="78" t="str">
        <f>VLOOKUP(B167:B319,[1]Sheet1!$B$1:$G$200,6,FALSE)</f>
        <v>b</v>
      </c>
      <c r="H167" s="79"/>
      <c r="I167" s="76"/>
      <c r="J167" s="97">
        <v>0</v>
      </c>
      <c r="K167" s="97">
        <v>3538</v>
      </c>
    </row>
    <row r="168" spans="2:11">
      <c r="B168" s="246">
        <v>167032</v>
      </c>
      <c r="C168" s="112" t="s">
        <v>127</v>
      </c>
      <c r="D168" s="202">
        <v>162626</v>
      </c>
      <c r="E168" s="161" t="s">
        <v>127</v>
      </c>
      <c r="F168" s="13">
        <v>4</v>
      </c>
      <c r="G168" s="78" t="str">
        <f>VLOOKUP(B168:B319,[1]Sheet1!$B$1:$G$200,6,FALSE)</f>
        <v>a</v>
      </c>
      <c r="H168" s="79"/>
      <c r="I168" s="76"/>
      <c r="J168" s="97">
        <v>0</v>
      </c>
      <c r="K168" s="97">
        <v>0</v>
      </c>
    </row>
    <row r="169" spans="2:11">
      <c r="B169" s="246">
        <v>193321</v>
      </c>
      <c r="C169" s="112" t="s">
        <v>134</v>
      </c>
      <c r="D169" s="202">
        <v>192626</v>
      </c>
      <c r="E169" s="161" t="s">
        <v>127</v>
      </c>
      <c r="F169" s="13">
        <v>20</v>
      </c>
      <c r="G169" s="78" t="str">
        <f>VLOOKUP(B169:B319,[1]Sheet1!$B$1:$G$200,6,FALSE)</f>
        <v>d</v>
      </c>
      <c r="H169" s="79"/>
      <c r="I169" s="76"/>
      <c r="J169" s="97">
        <v>32</v>
      </c>
      <c r="K169" s="97">
        <v>0</v>
      </c>
    </row>
    <row r="170" spans="2:11">
      <c r="B170" s="246">
        <v>207032</v>
      </c>
      <c r="C170" s="112" t="s">
        <v>127</v>
      </c>
      <c r="D170" s="202">
        <v>202626</v>
      </c>
      <c r="E170" s="161" t="s">
        <v>127</v>
      </c>
      <c r="F170" s="13">
        <v>200</v>
      </c>
      <c r="G170" s="78" t="str">
        <f>VLOOKUP(B170:B319,[1]Sheet1!$B$1:$G$200,6,FALSE)</f>
        <v>d</v>
      </c>
      <c r="H170" s="79"/>
      <c r="I170" s="76"/>
      <c r="J170" s="97">
        <v>45</v>
      </c>
      <c r="K170" s="97">
        <v>0</v>
      </c>
    </row>
    <row r="171" spans="2:11">
      <c r="B171" s="246">
        <v>137033</v>
      </c>
      <c r="C171" s="110" t="s">
        <v>128</v>
      </c>
      <c r="D171" s="202">
        <v>132625</v>
      </c>
      <c r="E171" s="136" t="s">
        <v>128</v>
      </c>
      <c r="F171" s="15">
        <v>1</v>
      </c>
      <c r="G171" s="78" t="str">
        <f>VLOOKUP(B171:B319,[1]Sheet1!$B$1:$G$200,6,FALSE)</f>
        <v>d</v>
      </c>
      <c r="H171" s="79"/>
      <c r="I171" s="76"/>
      <c r="J171" s="97">
        <v>0</v>
      </c>
      <c r="K171" s="97">
        <v>1634</v>
      </c>
    </row>
    <row r="172" spans="2:11">
      <c r="B172" s="246">
        <v>167033</v>
      </c>
      <c r="C172" s="110" t="s">
        <v>128</v>
      </c>
      <c r="D172" s="202">
        <v>162625</v>
      </c>
      <c r="E172" s="136" t="s">
        <v>128</v>
      </c>
      <c r="F172" s="15">
        <v>4</v>
      </c>
      <c r="G172" s="78" t="str">
        <f>VLOOKUP(B172:B319,[1]Sheet1!$B$1:$G$200,6,FALSE)</f>
        <v>b</v>
      </c>
      <c r="H172" s="79"/>
      <c r="I172" s="76"/>
      <c r="J172" s="97">
        <v>0</v>
      </c>
      <c r="K172" s="97">
        <v>3070</v>
      </c>
    </row>
    <row r="173" spans="2:11">
      <c r="B173" s="246"/>
      <c r="C173" s="110"/>
      <c r="D173" s="202">
        <v>192625</v>
      </c>
      <c r="E173" s="136" t="s">
        <v>128</v>
      </c>
      <c r="F173" s="15">
        <v>20</v>
      </c>
      <c r="G173" s="78"/>
      <c r="H173" s="79"/>
      <c r="I173" s="76"/>
      <c r="J173" s="97">
        <v>0</v>
      </c>
      <c r="K173" s="97">
        <v>0</v>
      </c>
    </row>
    <row r="174" spans="2:11">
      <c r="B174" s="246">
        <v>207033</v>
      </c>
      <c r="C174" s="110" t="s">
        <v>128</v>
      </c>
      <c r="D174" s="202">
        <v>202625</v>
      </c>
      <c r="E174" s="136" t="s">
        <v>128</v>
      </c>
      <c r="F174" s="15">
        <v>200</v>
      </c>
      <c r="G174" s="78" t="str">
        <f>VLOOKUP(B174:B319,[1]Sheet1!$B$1:$G$200,6,FALSE)</f>
        <v>d</v>
      </c>
      <c r="H174" s="79"/>
      <c r="I174" s="76"/>
      <c r="J174" s="97">
        <v>16</v>
      </c>
      <c r="K174" s="97">
        <v>0</v>
      </c>
    </row>
    <row r="175" spans="2:11">
      <c r="B175" s="246">
        <v>133336</v>
      </c>
      <c r="C175" s="112" t="s">
        <v>135</v>
      </c>
      <c r="D175" s="210"/>
      <c r="E175" s="123" t="s">
        <v>236</v>
      </c>
      <c r="F175" s="13">
        <v>1</v>
      </c>
      <c r="G175" s="78" t="str">
        <f>VLOOKUP(B175:B319,[1]Sheet1!$B$1:$G$200,6,FALSE)</f>
        <v>d</v>
      </c>
      <c r="H175" s="79"/>
      <c r="I175" s="76"/>
      <c r="J175" s="97">
        <v>4</v>
      </c>
      <c r="K175" s="97">
        <v>0</v>
      </c>
    </row>
    <row r="176" spans="2:11">
      <c r="B176" s="246">
        <v>163334</v>
      </c>
      <c r="C176" s="112" t="s">
        <v>135</v>
      </c>
      <c r="D176" s="218"/>
      <c r="E176" s="123" t="s">
        <v>236</v>
      </c>
      <c r="F176" s="13">
        <v>4</v>
      </c>
      <c r="G176" s="78" t="str">
        <f>VLOOKUP(B176:B319,[1]Sheet1!$B$1:$G$200,6,FALSE)</f>
        <v>d</v>
      </c>
      <c r="H176" s="79"/>
      <c r="I176" s="76"/>
      <c r="J176" s="97">
        <v>49</v>
      </c>
      <c r="K176" s="97">
        <v>0</v>
      </c>
    </row>
    <row r="177" spans="2:11">
      <c r="B177" s="245">
        <v>193334</v>
      </c>
      <c r="C177" s="111" t="s">
        <v>136</v>
      </c>
      <c r="D177" s="210"/>
      <c r="E177" s="123" t="s">
        <v>236</v>
      </c>
      <c r="F177" s="14">
        <v>20</v>
      </c>
      <c r="G177" s="78" t="str">
        <f>VLOOKUP(B177:B319,[1]Sheet1!$B$1:$G$200,6,FALSE)</f>
        <v>d</v>
      </c>
      <c r="H177" s="79"/>
      <c r="I177" s="76"/>
      <c r="J177" s="97">
        <v>0</v>
      </c>
      <c r="K177" s="97">
        <v>0</v>
      </c>
    </row>
    <row r="178" spans="2:11">
      <c r="B178" s="246">
        <v>203336</v>
      </c>
      <c r="C178" s="112" t="s">
        <v>135</v>
      </c>
      <c r="D178" s="210"/>
      <c r="E178" s="123" t="s">
        <v>236</v>
      </c>
      <c r="F178" s="13">
        <v>200</v>
      </c>
      <c r="G178" s="78" t="s">
        <v>177</v>
      </c>
      <c r="H178" s="79"/>
      <c r="I178" s="76"/>
      <c r="J178" s="97">
        <v>0</v>
      </c>
      <c r="K178" s="97">
        <v>0</v>
      </c>
    </row>
    <row r="179" spans="2:11">
      <c r="B179" s="245">
        <v>133339</v>
      </c>
      <c r="C179" s="106" t="s">
        <v>129</v>
      </c>
      <c r="D179" s="202">
        <v>132633</v>
      </c>
      <c r="E179" s="136" t="s">
        <v>129</v>
      </c>
      <c r="F179" s="16">
        <v>1</v>
      </c>
      <c r="G179" s="78" t="str">
        <f>VLOOKUP(B179:B319,[1]Sheet1!$B$1:$G$200,6,FALSE)</f>
        <v>c</v>
      </c>
      <c r="H179" s="79"/>
      <c r="I179" s="76"/>
      <c r="J179" s="97">
        <v>0</v>
      </c>
      <c r="K179" s="97">
        <v>1566</v>
      </c>
    </row>
    <row r="180" spans="2:11">
      <c r="B180" s="245">
        <v>163339</v>
      </c>
      <c r="C180" s="106" t="s">
        <v>129</v>
      </c>
      <c r="D180" s="202">
        <v>162633</v>
      </c>
      <c r="E180" s="136" t="s">
        <v>129</v>
      </c>
      <c r="F180" s="16">
        <v>4</v>
      </c>
      <c r="G180" s="78" t="str">
        <f>VLOOKUP(B180:B319,[1]Sheet1!$B$1:$G$200,6,FALSE)</f>
        <v>b</v>
      </c>
      <c r="H180" s="84"/>
      <c r="I180" s="76"/>
      <c r="J180" s="97">
        <v>0</v>
      </c>
      <c r="K180" s="97">
        <v>1397</v>
      </c>
    </row>
    <row r="181" spans="2:11">
      <c r="B181" s="245">
        <v>193339</v>
      </c>
      <c r="C181" s="106" t="s">
        <v>129</v>
      </c>
      <c r="D181" s="202">
        <v>192633</v>
      </c>
      <c r="E181" s="136" t="s">
        <v>129</v>
      </c>
      <c r="F181" s="16">
        <v>20</v>
      </c>
      <c r="G181" s="78" t="str">
        <f>VLOOKUP(B181:B319,[1]Sheet1!$B$1:$G$200,6,FALSE)</f>
        <v>c</v>
      </c>
      <c r="H181" s="84"/>
      <c r="I181" s="76"/>
      <c r="J181" s="97">
        <v>108</v>
      </c>
      <c r="K181" s="97">
        <v>0</v>
      </c>
    </row>
    <row r="182" spans="2:11">
      <c r="B182" s="245">
        <v>203339</v>
      </c>
      <c r="C182" s="106" t="s">
        <v>129</v>
      </c>
      <c r="D182" s="202">
        <v>202633</v>
      </c>
      <c r="E182" s="136" t="s">
        <v>129</v>
      </c>
      <c r="F182" s="16">
        <v>200</v>
      </c>
      <c r="G182" s="78" t="s">
        <v>181</v>
      </c>
      <c r="H182" s="84"/>
      <c r="I182" s="76"/>
      <c r="J182" s="97">
        <v>0</v>
      </c>
      <c r="K182" s="97">
        <v>0</v>
      </c>
    </row>
    <row r="183" spans="2:11">
      <c r="B183" s="245">
        <v>208330</v>
      </c>
      <c r="C183" s="111" t="s">
        <v>119</v>
      </c>
      <c r="D183" s="203">
        <v>202644</v>
      </c>
      <c r="E183" s="161" t="s">
        <v>119</v>
      </c>
      <c r="F183" s="14">
        <v>200</v>
      </c>
      <c r="G183" s="78" t="str">
        <f>VLOOKUP(B183:B319,[1]Sheet1!$B$1:$G$200,6,FALSE)</f>
        <v>b</v>
      </c>
      <c r="H183" s="84"/>
      <c r="I183" s="76"/>
      <c r="J183" s="97">
        <v>70</v>
      </c>
      <c r="K183" s="97">
        <v>0</v>
      </c>
    </row>
    <row r="184" spans="2:11">
      <c r="B184" s="246">
        <v>208331</v>
      </c>
      <c r="C184" s="110" t="s">
        <v>120</v>
      </c>
      <c r="D184" s="203">
        <v>202643</v>
      </c>
      <c r="E184" s="136" t="s">
        <v>120</v>
      </c>
      <c r="F184" s="15">
        <v>200</v>
      </c>
      <c r="G184" s="78" t="str">
        <f>VLOOKUP(B184:B319,[1]Sheet1!$B$1:$G$200,6,FALSE)</f>
        <v>b</v>
      </c>
      <c r="H184" s="79"/>
      <c r="I184" s="76"/>
      <c r="J184" s="97">
        <v>76</v>
      </c>
      <c r="K184" s="97">
        <v>0</v>
      </c>
    </row>
    <row r="185" spans="2:11">
      <c r="B185" s="246">
        <v>193179</v>
      </c>
      <c r="C185" s="112" t="s">
        <v>111</v>
      </c>
      <c r="D185" s="211" t="s">
        <v>235</v>
      </c>
      <c r="E185" s="171" t="s">
        <v>239</v>
      </c>
      <c r="F185" s="13">
        <v>20</v>
      </c>
      <c r="G185" s="78" t="str">
        <f>VLOOKUP(B185:B319,[1]Sheet1!$B$1:$G$200,6,FALSE)</f>
        <v>d</v>
      </c>
      <c r="H185" s="79"/>
      <c r="I185" s="76"/>
      <c r="J185" s="97">
        <v>0</v>
      </c>
      <c r="K185" s="97">
        <v>0</v>
      </c>
    </row>
    <row r="186" spans="2:11">
      <c r="B186" s="246">
        <v>203179</v>
      </c>
      <c r="C186" s="112" t="s">
        <v>111</v>
      </c>
      <c r="D186" s="211" t="s">
        <v>235</v>
      </c>
      <c r="E186" s="171" t="s">
        <v>239</v>
      </c>
      <c r="F186" s="13">
        <v>200</v>
      </c>
      <c r="G186" s="78" t="str">
        <f>VLOOKUP(B186:B319,[1]Sheet1!$B$1:$G$200,6,FALSE)</f>
        <v>d</v>
      </c>
      <c r="H186" s="79"/>
      <c r="I186" s="76"/>
      <c r="J186" s="97">
        <v>70</v>
      </c>
      <c r="K186" s="97">
        <v>0</v>
      </c>
    </row>
    <row r="187" spans="2:11" ht="18">
      <c r="B187" s="242"/>
      <c r="C187" s="124" t="s">
        <v>27</v>
      </c>
      <c r="D187" s="219"/>
      <c r="E187" s="118"/>
      <c r="F187" s="68"/>
      <c r="G187" s="78"/>
      <c r="H187" s="79"/>
      <c r="I187" s="76"/>
      <c r="J187" s="97">
        <v>0</v>
      </c>
      <c r="K187" s="97">
        <v>0</v>
      </c>
    </row>
    <row r="188" spans="2:11">
      <c r="B188" s="246">
        <v>133327</v>
      </c>
      <c r="C188" s="112" t="s">
        <v>29</v>
      </c>
      <c r="D188" s="210"/>
      <c r="E188" s="171"/>
      <c r="F188" s="13">
        <v>1</v>
      </c>
      <c r="G188" s="78" t="str">
        <f>VLOOKUP(B188:B319,[1]Sheet1!$B$1:$G$200,6,FALSE)</f>
        <v>d</v>
      </c>
      <c r="H188" s="79"/>
      <c r="I188" s="76"/>
      <c r="J188" s="97">
        <v>0</v>
      </c>
      <c r="K188" s="97">
        <v>0</v>
      </c>
    </row>
    <row r="189" spans="2:11">
      <c r="B189" s="246">
        <v>203327</v>
      </c>
      <c r="C189" s="112" t="s">
        <v>29</v>
      </c>
      <c r="D189" s="218"/>
      <c r="E189" s="171"/>
      <c r="F189" s="13">
        <v>200</v>
      </c>
      <c r="G189" s="78" t="s">
        <v>177</v>
      </c>
      <c r="H189" s="79"/>
      <c r="I189" s="76"/>
      <c r="J189" s="97">
        <v>0</v>
      </c>
      <c r="K189" s="97">
        <v>0</v>
      </c>
    </row>
    <row r="190" spans="2:11">
      <c r="B190" s="245">
        <v>133326</v>
      </c>
      <c r="C190" s="106" t="s">
        <v>30</v>
      </c>
      <c r="D190" s="218"/>
      <c r="E190" s="163"/>
      <c r="F190" s="16">
        <v>1</v>
      </c>
      <c r="G190" s="78" t="str">
        <f>VLOOKUP(B190:B319,[1]Sheet1!$B$1:$G$200,6,FALSE)</f>
        <v>c</v>
      </c>
      <c r="H190" s="79"/>
      <c r="I190" s="76"/>
      <c r="J190" s="97">
        <v>0</v>
      </c>
      <c r="K190" s="97">
        <v>0</v>
      </c>
    </row>
    <row r="191" spans="2:11">
      <c r="B191" s="245">
        <v>203326</v>
      </c>
      <c r="C191" s="106" t="s">
        <v>30</v>
      </c>
      <c r="D191" s="218"/>
      <c r="E191" s="163"/>
      <c r="F191" s="16">
        <v>200</v>
      </c>
      <c r="G191" s="78" t="s">
        <v>177</v>
      </c>
      <c r="H191" s="79"/>
      <c r="I191" s="76"/>
      <c r="J191" s="97">
        <v>0</v>
      </c>
      <c r="K191" s="97">
        <v>0</v>
      </c>
    </row>
    <row r="192" spans="2:11">
      <c r="B192" s="245">
        <v>133087</v>
      </c>
      <c r="C192" s="111" t="s">
        <v>31</v>
      </c>
      <c r="D192" s="218"/>
      <c r="E192" s="171"/>
      <c r="F192" s="14">
        <v>1</v>
      </c>
      <c r="G192" s="78" t="str">
        <f>VLOOKUP(B192:B319,[1]Sheet1!$B$1:$G$200,6,FALSE)</f>
        <v>d</v>
      </c>
      <c r="H192" s="79"/>
      <c r="I192" s="76"/>
      <c r="J192" s="97">
        <v>0</v>
      </c>
      <c r="K192" s="97">
        <v>0</v>
      </c>
    </row>
    <row r="193" spans="2:11">
      <c r="B193" s="245"/>
      <c r="C193" s="125"/>
      <c r="D193" s="218">
        <v>137210</v>
      </c>
      <c r="E193" s="171" t="s">
        <v>243</v>
      </c>
      <c r="F193" s="13">
        <v>1</v>
      </c>
      <c r="G193" s="78" t="s">
        <v>193</v>
      </c>
      <c r="H193" s="79"/>
      <c r="I193" s="76"/>
      <c r="J193" s="97">
        <v>0</v>
      </c>
      <c r="K193" s="97">
        <v>1661</v>
      </c>
    </row>
    <row r="194" spans="2:11">
      <c r="B194" s="245"/>
      <c r="C194" s="125"/>
      <c r="D194" s="218">
        <v>137211</v>
      </c>
      <c r="E194" s="171" t="s">
        <v>244</v>
      </c>
      <c r="F194" s="13">
        <v>1</v>
      </c>
      <c r="G194" s="78" t="s">
        <v>193</v>
      </c>
      <c r="H194" s="79"/>
      <c r="I194" s="76"/>
      <c r="J194" s="97">
        <v>0</v>
      </c>
      <c r="K194" s="97">
        <v>1118</v>
      </c>
    </row>
    <row r="195" spans="2:11">
      <c r="B195" s="245"/>
      <c r="C195" s="135"/>
      <c r="D195" s="218">
        <v>137212</v>
      </c>
      <c r="E195" s="163" t="s">
        <v>245</v>
      </c>
      <c r="F195" s="16">
        <v>1</v>
      </c>
      <c r="G195" s="78" t="s">
        <v>193</v>
      </c>
      <c r="H195" s="79"/>
      <c r="I195" s="76"/>
      <c r="J195" s="97">
        <v>0</v>
      </c>
      <c r="K195" s="97">
        <v>3242</v>
      </c>
    </row>
    <row r="196" spans="2:11">
      <c r="B196" s="245"/>
      <c r="C196" s="135"/>
      <c r="D196" s="218">
        <v>137213</v>
      </c>
      <c r="E196" s="163" t="s">
        <v>241</v>
      </c>
      <c r="F196" s="16">
        <v>1</v>
      </c>
      <c r="G196" s="78" t="s">
        <v>193</v>
      </c>
      <c r="H196" s="79"/>
      <c r="I196" s="76"/>
      <c r="J196" s="97">
        <v>0</v>
      </c>
      <c r="K196" s="97">
        <v>0</v>
      </c>
    </row>
    <row r="197" spans="2:11" ht="18">
      <c r="B197" s="242"/>
      <c r="C197" s="124" t="s">
        <v>32</v>
      </c>
      <c r="D197" s="219"/>
      <c r="E197" s="118"/>
      <c r="F197" s="68"/>
      <c r="G197" s="78"/>
      <c r="H197" s="79"/>
      <c r="I197" s="76"/>
      <c r="J197" s="97">
        <v>0</v>
      </c>
      <c r="K197" s="97">
        <v>0</v>
      </c>
    </row>
    <row r="198" spans="2:11">
      <c r="B198" s="245">
        <v>133214</v>
      </c>
      <c r="C198" s="111" t="s">
        <v>34</v>
      </c>
      <c r="D198" s="220" t="s">
        <v>235</v>
      </c>
      <c r="E198" s="171" t="str">
        <f>C198</f>
        <v>ZIC SUPER A (EG type, green color)</v>
      </c>
      <c r="F198" s="14">
        <v>1</v>
      </c>
      <c r="G198" s="78" t="str">
        <f>VLOOKUP(B198:B319,[1]Sheet1!$B$1:$G$200,6,FALSE)</f>
        <v>d</v>
      </c>
      <c r="H198" s="79"/>
      <c r="I198" s="76"/>
      <c r="J198" s="97">
        <v>0</v>
      </c>
      <c r="K198" s="97">
        <v>0</v>
      </c>
    </row>
    <row r="199" spans="2:11">
      <c r="B199" s="245">
        <v>163214</v>
      </c>
      <c r="C199" s="111" t="s">
        <v>34</v>
      </c>
      <c r="D199" s="220" t="s">
        <v>235</v>
      </c>
      <c r="E199" s="162" t="str">
        <f>C199</f>
        <v>ZIC SUPER A (EG type, green color)</v>
      </c>
      <c r="F199" s="14">
        <v>4</v>
      </c>
      <c r="G199" s="78" t="str">
        <f>VLOOKUP(B199:B319,[1]Sheet1!$B$1:$G$200,6,FALSE)</f>
        <v>d</v>
      </c>
      <c r="H199" s="79"/>
      <c r="I199" s="76"/>
      <c r="J199" s="97">
        <v>29</v>
      </c>
      <c r="K199" s="97">
        <v>0</v>
      </c>
    </row>
    <row r="200" spans="2:11">
      <c r="B200" s="246">
        <v>163400</v>
      </c>
      <c r="C200" s="110" t="s">
        <v>36</v>
      </c>
      <c r="D200" s="201">
        <v>162659</v>
      </c>
      <c r="E200" s="163" t="s">
        <v>36</v>
      </c>
      <c r="F200" s="15">
        <v>4</v>
      </c>
      <c r="G200" s="78" t="str">
        <f>VLOOKUP(B200:B319,[1]Sheet1!$B$1:$G$200,6,FALSE)</f>
        <v>a</v>
      </c>
      <c r="H200" s="79"/>
      <c r="I200" s="76"/>
      <c r="J200" s="97">
        <v>1157</v>
      </c>
      <c r="K200" s="97">
        <v>0</v>
      </c>
    </row>
    <row r="201" spans="2:11">
      <c r="B201" s="246">
        <v>203400</v>
      </c>
      <c r="C201" s="110" t="s">
        <v>36</v>
      </c>
      <c r="D201" s="201">
        <v>202659</v>
      </c>
      <c r="E201" s="163" t="s">
        <v>36</v>
      </c>
      <c r="F201" s="15">
        <v>200</v>
      </c>
      <c r="G201" s="78" t="s">
        <v>177</v>
      </c>
      <c r="H201" s="79"/>
      <c r="I201" s="76"/>
      <c r="J201" s="97">
        <v>41</v>
      </c>
      <c r="K201" s="97">
        <v>0</v>
      </c>
    </row>
    <row r="202" spans="2:11">
      <c r="B202" s="246">
        <v>127096</v>
      </c>
      <c r="C202" s="112" t="s">
        <v>90</v>
      </c>
      <c r="D202" s="218" t="s">
        <v>235</v>
      </c>
      <c r="E202" s="171" t="str">
        <f>C202</f>
        <v>ZIC DOT-4 (0,5L*24)</v>
      </c>
      <c r="F202" s="13">
        <v>0.5</v>
      </c>
      <c r="G202" s="78" t="str">
        <f>VLOOKUP(B202:B319,[1]Sheet1!$B$1:$G$200,6,FALSE)</f>
        <v>d</v>
      </c>
      <c r="H202" s="79"/>
      <c r="I202" s="76"/>
      <c r="J202" s="97">
        <v>0</v>
      </c>
      <c r="K202" s="97">
        <v>0</v>
      </c>
    </row>
    <row r="203" spans="2:11">
      <c r="B203" s="245">
        <v>137096</v>
      </c>
      <c r="C203" s="111" t="s">
        <v>38</v>
      </c>
      <c r="D203" s="218" t="s">
        <v>235</v>
      </c>
      <c r="E203" s="171" t="str">
        <f>C203</f>
        <v>ZIC DOT-4 (1L*12)</v>
      </c>
      <c r="F203" s="14">
        <v>1</v>
      </c>
      <c r="G203" s="78" t="str">
        <f>VLOOKUP(B203:B319,[1]Sheet1!$B$1:$G$200,6,FALSE)</f>
        <v>d</v>
      </c>
      <c r="H203" s="79"/>
      <c r="I203" s="76"/>
      <c r="J203" s="97">
        <v>0</v>
      </c>
      <c r="K203" s="97">
        <v>0</v>
      </c>
    </row>
    <row r="204" spans="2:11">
      <c r="B204" s="245">
        <v>207096</v>
      </c>
      <c r="C204" s="111" t="s">
        <v>88</v>
      </c>
      <c r="D204" s="218" t="s">
        <v>235</v>
      </c>
      <c r="E204" s="171" t="str">
        <f>C204</f>
        <v>ZIC DOT-4</v>
      </c>
      <c r="F204" s="14">
        <v>200</v>
      </c>
      <c r="G204" s="78" t="s">
        <v>177</v>
      </c>
      <c r="H204" s="79"/>
      <c r="I204" s="76"/>
      <c r="J204" s="97">
        <v>0</v>
      </c>
      <c r="K204" s="97">
        <v>0</v>
      </c>
    </row>
    <row r="205" spans="2:11" ht="18">
      <c r="B205" s="248"/>
      <c r="C205" s="98" t="s">
        <v>125</v>
      </c>
      <c r="D205" s="216"/>
      <c r="E205" s="121"/>
      <c r="F205" s="71"/>
      <c r="G205" s="78"/>
      <c r="H205" s="79"/>
      <c r="I205" s="76"/>
      <c r="J205" s="97">
        <v>0</v>
      </c>
      <c r="K205" s="97">
        <v>0</v>
      </c>
    </row>
    <row r="206" spans="2:11">
      <c r="B206" s="245">
        <v>197127</v>
      </c>
      <c r="C206" s="135" t="s">
        <v>40</v>
      </c>
      <c r="D206" s="203">
        <v>192634</v>
      </c>
      <c r="E206" s="163" t="s">
        <v>40</v>
      </c>
      <c r="F206" s="16">
        <v>20</v>
      </c>
      <c r="G206" s="78" t="str">
        <f>VLOOKUP(B206:B319,[1]Sheet1!$B$1:$G$200,6,FALSE)</f>
        <v>c</v>
      </c>
      <c r="H206" s="79"/>
      <c r="I206" s="76"/>
      <c r="J206" s="97">
        <v>177</v>
      </c>
      <c r="K206" s="97">
        <v>0</v>
      </c>
    </row>
    <row r="207" spans="2:11">
      <c r="B207" s="245">
        <v>207127</v>
      </c>
      <c r="C207" s="135" t="s">
        <v>40</v>
      </c>
      <c r="D207" s="203">
        <v>202634</v>
      </c>
      <c r="E207" s="163" t="s">
        <v>40</v>
      </c>
      <c r="F207" s="16">
        <v>200</v>
      </c>
      <c r="G207" s="78" t="s">
        <v>181</v>
      </c>
      <c r="H207" s="79"/>
      <c r="I207" s="76"/>
      <c r="J207" s="97">
        <v>4</v>
      </c>
      <c r="K207" s="97">
        <v>0</v>
      </c>
    </row>
    <row r="208" spans="2:11">
      <c r="B208" s="246">
        <v>197128</v>
      </c>
      <c r="C208" s="112" t="s">
        <v>41</v>
      </c>
      <c r="D208" s="203">
        <v>192635</v>
      </c>
      <c r="E208" s="171" t="s">
        <v>41</v>
      </c>
      <c r="F208" s="13">
        <v>20</v>
      </c>
      <c r="G208" s="78" t="str">
        <f>VLOOKUP(B208:B319,[1]Sheet1!$B$1:$G$200,6,FALSE)</f>
        <v>d</v>
      </c>
      <c r="H208" s="79"/>
      <c r="I208" s="76"/>
      <c r="J208" s="97">
        <v>20</v>
      </c>
      <c r="K208" s="97">
        <v>0</v>
      </c>
    </row>
    <row r="209" spans="2:11">
      <c r="B209" s="246">
        <v>207128</v>
      </c>
      <c r="C209" s="112" t="s">
        <v>41</v>
      </c>
      <c r="D209" s="203">
        <v>202635</v>
      </c>
      <c r="E209" s="171" t="s">
        <v>41</v>
      </c>
      <c r="F209" s="13">
        <v>200</v>
      </c>
      <c r="G209" s="78" t="s">
        <v>181</v>
      </c>
      <c r="H209" s="79"/>
      <c r="I209" s="76"/>
      <c r="J209" s="97">
        <v>46</v>
      </c>
      <c r="K209" s="97">
        <v>0</v>
      </c>
    </row>
    <row r="210" spans="2:11">
      <c r="B210" s="245">
        <v>197129</v>
      </c>
      <c r="C210" s="106" t="s">
        <v>42</v>
      </c>
      <c r="D210" s="220" t="s">
        <v>235</v>
      </c>
      <c r="E210" s="163" t="s">
        <v>42</v>
      </c>
      <c r="F210" s="16">
        <v>20</v>
      </c>
      <c r="G210" s="78" t="str">
        <f>VLOOKUP(B210:B319,[1]Sheet1!$B$1:$G$200,6,FALSE)</f>
        <v>d</v>
      </c>
      <c r="H210" s="79"/>
      <c r="I210" s="76"/>
      <c r="J210" s="97">
        <v>0</v>
      </c>
      <c r="K210" s="97">
        <v>0</v>
      </c>
    </row>
    <row r="211" spans="2:11">
      <c r="B211" s="245">
        <v>207129</v>
      </c>
      <c r="C211" s="106" t="s">
        <v>42</v>
      </c>
      <c r="D211" s="220" t="s">
        <v>235</v>
      </c>
      <c r="E211" s="163" t="s">
        <v>42</v>
      </c>
      <c r="F211" s="16">
        <v>200</v>
      </c>
      <c r="G211" s="78" t="s">
        <v>181</v>
      </c>
      <c r="H211" s="79"/>
      <c r="I211" s="76"/>
      <c r="J211" s="97">
        <v>0</v>
      </c>
      <c r="K211" s="97">
        <v>0</v>
      </c>
    </row>
    <row r="212" spans="2:11">
      <c r="B212" s="246">
        <v>204107</v>
      </c>
      <c r="C212" s="112" t="s">
        <v>43</v>
      </c>
      <c r="D212" s="220" t="s">
        <v>235</v>
      </c>
      <c r="E212" s="171" t="s">
        <v>43</v>
      </c>
      <c r="F212" s="13">
        <v>200</v>
      </c>
      <c r="G212" s="78" t="s">
        <v>181</v>
      </c>
      <c r="H212" s="79"/>
      <c r="I212" s="76"/>
      <c r="J212" s="97">
        <v>173</v>
      </c>
      <c r="K212" s="97">
        <v>0</v>
      </c>
    </row>
    <row r="213" spans="2:11">
      <c r="B213" s="245">
        <v>197130</v>
      </c>
      <c r="C213" s="106" t="s">
        <v>44</v>
      </c>
      <c r="D213" s="214">
        <v>192636</v>
      </c>
      <c r="E213" s="163" t="s">
        <v>44</v>
      </c>
      <c r="F213" s="16">
        <v>20</v>
      </c>
      <c r="G213" s="78" t="str">
        <f>VLOOKUP(B213:B319,[1]Sheet1!$B$1:$G$200,6,FALSE)</f>
        <v>b</v>
      </c>
      <c r="H213" s="79"/>
      <c r="I213" s="76"/>
      <c r="J213" s="97">
        <v>531</v>
      </c>
      <c r="K213" s="97">
        <v>0</v>
      </c>
    </row>
    <row r="214" spans="2:11">
      <c r="B214" s="245">
        <v>207130</v>
      </c>
      <c r="C214" s="106" t="s">
        <v>44</v>
      </c>
      <c r="D214" s="214">
        <v>202636</v>
      </c>
      <c r="E214" s="163" t="s">
        <v>44</v>
      </c>
      <c r="F214" s="16">
        <v>200</v>
      </c>
      <c r="G214" s="78" t="s">
        <v>181</v>
      </c>
      <c r="H214" s="79"/>
      <c r="I214" s="76"/>
      <c r="J214" s="97">
        <v>26</v>
      </c>
      <c r="K214" s="97">
        <v>0</v>
      </c>
    </row>
    <row r="215" spans="2:11">
      <c r="B215" s="246">
        <v>197131</v>
      </c>
      <c r="C215" s="112" t="s">
        <v>45</v>
      </c>
      <c r="D215" s="203">
        <v>192637</v>
      </c>
      <c r="E215" s="171" t="s">
        <v>45</v>
      </c>
      <c r="F215" s="13">
        <v>20</v>
      </c>
      <c r="G215" s="78" t="str">
        <f>VLOOKUP(B215:B319,[1]Sheet1!$B$1:$G$200,6,FALSE)</f>
        <v>c</v>
      </c>
      <c r="H215" s="79"/>
      <c r="I215" s="76"/>
      <c r="J215" s="97">
        <v>394</v>
      </c>
      <c r="K215" s="97">
        <v>0</v>
      </c>
    </row>
    <row r="216" spans="2:11">
      <c r="B216" s="246">
        <v>207131</v>
      </c>
      <c r="C216" s="112" t="s">
        <v>45</v>
      </c>
      <c r="D216" s="214">
        <v>202637</v>
      </c>
      <c r="E216" s="171" t="s">
        <v>45</v>
      </c>
      <c r="F216" s="13">
        <v>200</v>
      </c>
      <c r="G216" s="78" t="s">
        <v>181</v>
      </c>
      <c r="H216" s="79"/>
      <c r="I216" s="76"/>
      <c r="J216" s="97">
        <v>34</v>
      </c>
      <c r="K216" s="97">
        <v>0</v>
      </c>
    </row>
    <row r="217" spans="2:11">
      <c r="B217" s="245">
        <v>197132</v>
      </c>
      <c r="C217" s="106" t="s">
        <v>46</v>
      </c>
      <c r="D217" s="220" t="s">
        <v>235</v>
      </c>
      <c r="E217" s="163" t="s">
        <v>46</v>
      </c>
      <c r="F217" s="16">
        <v>20</v>
      </c>
      <c r="G217" s="78" t="str">
        <f>VLOOKUP(B217:B319,[1]Sheet1!$B$1:$G$200,6,FALSE)</f>
        <v>d</v>
      </c>
      <c r="H217" s="79"/>
      <c r="I217" s="76"/>
      <c r="J217" s="97">
        <v>224</v>
      </c>
      <c r="K217" s="97">
        <v>0</v>
      </c>
    </row>
    <row r="218" spans="2:11">
      <c r="B218" s="245">
        <v>207132</v>
      </c>
      <c r="C218" s="106" t="s">
        <v>46</v>
      </c>
      <c r="D218" s="220" t="s">
        <v>235</v>
      </c>
      <c r="E218" s="163" t="s">
        <v>46</v>
      </c>
      <c r="F218" s="16">
        <v>200</v>
      </c>
      <c r="G218" s="78" t="str">
        <f>VLOOKUP(B218:B319,[1]Sheet1!$B$1:$G$200,6,FALSE)</f>
        <v>d</v>
      </c>
      <c r="H218" s="79"/>
      <c r="I218" s="76"/>
      <c r="J218" s="97">
        <v>0</v>
      </c>
      <c r="K218" s="97">
        <v>0</v>
      </c>
    </row>
    <row r="219" spans="2:11">
      <c r="B219" s="246">
        <v>197133</v>
      </c>
      <c r="C219" s="112" t="s">
        <v>47</v>
      </c>
      <c r="D219" s="211" t="s">
        <v>235</v>
      </c>
      <c r="E219" s="171" t="s">
        <v>47</v>
      </c>
      <c r="F219" s="13">
        <v>20</v>
      </c>
      <c r="G219" s="78" t="str">
        <f>VLOOKUP(B219:B319,[1]Sheet1!$B$1:$G$200,6,FALSE)</f>
        <v>d</v>
      </c>
      <c r="H219" s="79"/>
      <c r="I219" s="76"/>
      <c r="J219" s="97">
        <v>58</v>
      </c>
      <c r="K219" s="97">
        <v>0</v>
      </c>
    </row>
    <row r="220" spans="2:11">
      <c r="B220" s="246">
        <v>207133</v>
      </c>
      <c r="C220" s="112" t="s">
        <v>47</v>
      </c>
      <c r="D220" s="211" t="s">
        <v>235</v>
      </c>
      <c r="E220" s="171" t="s">
        <v>47</v>
      </c>
      <c r="F220" s="13">
        <v>200</v>
      </c>
      <c r="G220" s="78" t="str">
        <f>VLOOKUP(B220:B319,[1]Sheet1!$B$1:$G$200,6,FALSE)</f>
        <v>d</v>
      </c>
      <c r="H220" s="79"/>
      <c r="I220" s="76"/>
      <c r="J220" s="97">
        <v>0</v>
      </c>
      <c r="K220" s="97">
        <v>0</v>
      </c>
    </row>
    <row r="221" spans="2:11">
      <c r="B221" s="246">
        <v>207209</v>
      </c>
      <c r="C221" s="110" t="s">
        <v>233</v>
      </c>
      <c r="D221" s="203">
        <v>202645</v>
      </c>
      <c r="E221" s="163" t="s">
        <v>233</v>
      </c>
      <c r="F221" s="15">
        <v>200</v>
      </c>
      <c r="G221" s="78"/>
      <c r="H221" s="79"/>
      <c r="I221" s="76"/>
      <c r="J221" s="97">
        <v>150</v>
      </c>
      <c r="K221" s="97">
        <v>0</v>
      </c>
    </row>
    <row r="222" spans="2:11">
      <c r="B222" s="245">
        <v>204017</v>
      </c>
      <c r="C222" s="111" t="s">
        <v>48</v>
      </c>
      <c r="D222" s="220" t="s">
        <v>235</v>
      </c>
      <c r="E222" s="171" t="s">
        <v>48</v>
      </c>
      <c r="F222" s="14">
        <v>200</v>
      </c>
      <c r="G222" s="78" t="str">
        <f>VLOOKUP(B222:B319,[1]Sheet1!$B$1:$G$200,6,FALSE)</f>
        <v>d</v>
      </c>
      <c r="H222" s="79"/>
      <c r="I222" s="76"/>
      <c r="J222" s="97">
        <v>11</v>
      </c>
      <c r="K222" s="97">
        <v>0</v>
      </c>
    </row>
    <row r="223" spans="2:11">
      <c r="B223" s="246">
        <v>204014</v>
      </c>
      <c r="C223" s="110" t="s">
        <v>49</v>
      </c>
      <c r="D223" s="211" t="s">
        <v>235</v>
      </c>
      <c r="E223" s="163" t="s">
        <v>49</v>
      </c>
      <c r="F223" s="15">
        <v>200</v>
      </c>
      <c r="G223" s="78" t="s">
        <v>177</v>
      </c>
      <c r="H223" s="79"/>
      <c r="I223" s="76"/>
      <c r="J223" s="97">
        <v>9</v>
      </c>
      <c r="K223" s="97">
        <v>0</v>
      </c>
    </row>
    <row r="224" spans="2:11">
      <c r="B224" s="245">
        <v>204042</v>
      </c>
      <c r="C224" s="111" t="s">
        <v>50</v>
      </c>
      <c r="D224" s="220" t="s">
        <v>235</v>
      </c>
      <c r="E224" s="171" t="s">
        <v>50</v>
      </c>
      <c r="F224" s="14">
        <v>200</v>
      </c>
      <c r="G224" s="78" t="s">
        <v>177</v>
      </c>
      <c r="H224" s="79"/>
      <c r="I224" s="76"/>
      <c r="J224" s="97">
        <v>0</v>
      </c>
      <c r="K224" s="97">
        <v>0</v>
      </c>
    </row>
    <row r="225" spans="2:11">
      <c r="B225" s="246">
        <v>204043</v>
      </c>
      <c r="C225" s="110" t="s">
        <v>51</v>
      </c>
      <c r="D225" s="211" t="s">
        <v>235</v>
      </c>
      <c r="E225" s="163" t="s">
        <v>51</v>
      </c>
      <c r="F225" s="15">
        <v>200</v>
      </c>
      <c r="G225" s="78" t="s">
        <v>177</v>
      </c>
      <c r="H225" s="79"/>
      <c r="I225" s="76"/>
      <c r="J225" s="97">
        <v>0</v>
      </c>
      <c r="K225" s="97">
        <v>0</v>
      </c>
    </row>
    <row r="226" spans="2:11">
      <c r="B226" s="246">
        <v>193781</v>
      </c>
      <c r="C226" s="112" t="s">
        <v>95</v>
      </c>
      <c r="D226" s="211" t="s">
        <v>235</v>
      </c>
      <c r="E226" s="171" t="s">
        <v>95</v>
      </c>
      <c r="F226" s="13">
        <v>20</v>
      </c>
      <c r="G226" s="78" t="s">
        <v>177</v>
      </c>
      <c r="H226" s="79"/>
      <c r="I226" s="76"/>
      <c r="J226" s="97">
        <v>0</v>
      </c>
      <c r="K226" s="97">
        <v>0</v>
      </c>
    </row>
    <row r="227" spans="2:11">
      <c r="B227" s="246">
        <v>203781</v>
      </c>
      <c r="C227" s="112" t="s">
        <v>95</v>
      </c>
      <c r="D227" s="211" t="s">
        <v>235</v>
      </c>
      <c r="E227" s="171" t="s">
        <v>95</v>
      </c>
      <c r="F227" s="13">
        <v>200</v>
      </c>
      <c r="G227" s="78" t="s">
        <v>177</v>
      </c>
      <c r="H227" s="79"/>
      <c r="I227" s="76"/>
      <c r="J227" s="97">
        <v>0</v>
      </c>
      <c r="K227" s="97">
        <v>0</v>
      </c>
    </row>
    <row r="228" spans="2:11">
      <c r="B228" s="245">
        <v>193782</v>
      </c>
      <c r="C228" s="106" t="s">
        <v>96</v>
      </c>
      <c r="D228" s="220" t="s">
        <v>235</v>
      </c>
      <c r="E228" s="163" t="s">
        <v>96</v>
      </c>
      <c r="F228" s="16">
        <v>20</v>
      </c>
      <c r="G228" s="78" t="str">
        <f>VLOOKUP(B228:B319,[1]Sheet1!$B$1:$G$200,6,FALSE)</f>
        <v>d</v>
      </c>
      <c r="H228" s="79"/>
      <c r="I228" s="76"/>
      <c r="J228" s="97">
        <v>0</v>
      </c>
      <c r="K228" s="97">
        <v>0</v>
      </c>
    </row>
    <row r="229" spans="2:11">
      <c r="B229" s="245">
        <v>203782</v>
      </c>
      <c r="C229" s="106" t="s">
        <v>96</v>
      </c>
      <c r="D229" s="220" t="s">
        <v>235</v>
      </c>
      <c r="E229" s="163" t="s">
        <v>96</v>
      </c>
      <c r="F229" s="16">
        <v>200</v>
      </c>
      <c r="G229" s="78" t="s">
        <v>177</v>
      </c>
      <c r="H229" s="79"/>
      <c r="I229" s="76"/>
      <c r="J229" s="97">
        <v>0</v>
      </c>
      <c r="K229" s="97">
        <v>0</v>
      </c>
    </row>
    <row r="230" spans="2:11">
      <c r="B230" s="245">
        <v>193785</v>
      </c>
      <c r="C230" s="111" t="s">
        <v>97</v>
      </c>
      <c r="D230" s="220" t="s">
        <v>235</v>
      </c>
      <c r="E230" s="171" t="s">
        <v>97</v>
      </c>
      <c r="F230" s="14">
        <v>20</v>
      </c>
      <c r="G230" s="78" t="str">
        <f>VLOOKUP(B230:B319,[1]Sheet1!$B$1:$G$200,6,FALSE)</f>
        <v>d</v>
      </c>
      <c r="H230" s="79"/>
      <c r="I230" s="76"/>
      <c r="J230" s="97">
        <v>34</v>
      </c>
      <c r="K230" s="97">
        <v>0</v>
      </c>
    </row>
    <row r="231" spans="2:11">
      <c r="B231" s="245">
        <v>203785</v>
      </c>
      <c r="C231" s="111" t="s">
        <v>97</v>
      </c>
      <c r="D231" s="220" t="s">
        <v>235</v>
      </c>
      <c r="E231" s="171" t="s">
        <v>97</v>
      </c>
      <c r="F231" s="14">
        <v>200</v>
      </c>
      <c r="G231" s="78" t="s">
        <v>177</v>
      </c>
      <c r="H231" s="79"/>
      <c r="I231" s="76"/>
      <c r="J231" s="97">
        <v>0</v>
      </c>
      <c r="K231" s="97">
        <v>0</v>
      </c>
    </row>
    <row r="232" spans="2:11">
      <c r="B232" s="246">
        <v>193784</v>
      </c>
      <c r="C232" s="110" t="s">
        <v>98</v>
      </c>
      <c r="D232" s="211" t="s">
        <v>235</v>
      </c>
      <c r="E232" s="163" t="s">
        <v>98</v>
      </c>
      <c r="F232" s="15">
        <v>20</v>
      </c>
      <c r="G232" s="78" t="str">
        <f>VLOOKUP(B232:B319,[1]Sheet1!$B$1:$G$200,6,FALSE)</f>
        <v>d</v>
      </c>
      <c r="H232" s="79"/>
      <c r="I232" s="76"/>
      <c r="J232" s="97">
        <v>98</v>
      </c>
      <c r="K232" s="97">
        <v>0</v>
      </c>
    </row>
    <row r="233" spans="2:11">
      <c r="B233" s="246">
        <v>203784</v>
      </c>
      <c r="C233" s="110" t="s">
        <v>98</v>
      </c>
      <c r="D233" s="211" t="s">
        <v>235</v>
      </c>
      <c r="E233" s="163" t="s">
        <v>98</v>
      </c>
      <c r="F233" s="15">
        <v>200</v>
      </c>
      <c r="G233" s="78" t="s">
        <v>177</v>
      </c>
      <c r="H233" s="79"/>
      <c r="I233" s="76"/>
      <c r="J233" s="97">
        <v>0</v>
      </c>
      <c r="K233" s="97">
        <v>0</v>
      </c>
    </row>
    <row r="234" spans="2:11">
      <c r="B234" s="245">
        <v>193786</v>
      </c>
      <c r="C234" s="111" t="s">
        <v>99</v>
      </c>
      <c r="D234" s="220" t="s">
        <v>235</v>
      </c>
      <c r="E234" s="171" t="s">
        <v>99</v>
      </c>
      <c r="F234" s="14">
        <v>20</v>
      </c>
      <c r="G234" s="78" t="s">
        <v>184</v>
      </c>
      <c r="H234" s="79"/>
      <c r="I234" s="76"/>
      <c r="J234" s="97">
        <v>40</v>
      </c>
      <c r="K234" s="97">
        <v>0</v>
      </c>
    </row>
    <row r="235" spans="2:11">
      <c r="B235" s="245">
        <v>203786</v>
      </c>
      <c r="C235" s="111" t="s">
        <v>99</v>
      </c>
      <c r="D235" s="220" t="s">
        <v>235</v>
      </c>
      <c r="E235" s="162" t="s">
        <v>99</v>
      </c>
      <c r="F235" s="14">
        <v>200</v>
      </c>
      <c r="G235" s="78" t="s">
        <v>177</v>
      </c>
      <c r="H235" s="79"/>
      <c r="I235" s="76"/>
      <c r="J235" s="97">
        <v>0</v>
      </c>
      <c r="K235" s="97">
        <v>0</v>
      </c>
    </row>
    <row r="236" spans="2:11">
      <c r="B236" s="246">
        <v>193787</v>
      </c>
      <c r="C236" s="110" t="s">
        <v>100</v>
      </c>
      <c r="D236" s="211" t="s">
        <v>235</v>
      </c>
      <c r="E236" s="163" t="s">
        <v>100</v>
      </c>
      <c r="F236" s="15">
        <v>20</v>
      </c>
      <c r="G236" s="78" t="str">
        <f>VLOOKUP(B236:B319,[1]Sheet1!$B$1:$G$200,6,FALSE)</f>
        <v>d</v>
      </c>
      <c r="H236" s="79"/>
      <c r="I236" s="76"/>
      <c r="J236" s="97">
        <v>152</v>
      </c>
      <c r="K236" s="97">
        <v>0</v>
      </c>
    </row>
    <row r="237" spans="2:11">
      <c r="B237" s="246">
        <v>203787</v>
      </c>
      <c r="C237" s="110" t="s">
        <v>100</v>
      </c>
      <c r="D237" s="211" t="s">
        <v>235</v>
      </c>
      <c r="E237" s="163" t="s">
        <v>100</v>
      </c>
      <c r="F237" s="15">
        <v>200</v>
      </c>
      <c r="G237" s="78" t="str">
        <f>VLOOKUP(B237:B319,[1]Sheet1!$B$1:$G$200,6,FALSE)</f>
        <v>d</v>
      </c>
      <c r="H237" s="79"/>
      <c r="I237" s="76"/>
      <c r="J237" s="97">
        <v>8</v>
      </c>
      <c r="K237" s="97">
        <v>0</v>
      </c>
    </row>
    <row r="238" spans="2:11">
      <c r="B238" s="245">
        <v>193788</v>
      </c>
      <c r="C238" s="111" t="s">
        <v>101</v>
      </c>
      <c r="D238" s="220" t="s">
        <v>235</v>
      </c>
      <c r="E238" s="171" t="s">
        <v>101</v>
      </c>
      <c r="F238" s="14">
        <v>20</v>
      </c>
      <c r="G238" s="78" t="s">
        <v>184</v>
      </c>
      <c r="H238" s="79"/>
      <c r="I238" s="76"/>
      <c r="J238" s="97">
        <v>33</v>
      </c>
      <c r="K238" s="97">
        <v>0</v>
      </c>
    </row>
    <row r="239" spans="2:11">
      <c r="B239" s="245">
        <v>203788</v>
      </c>
      <c r="C239" s="111" t="s">
        <v>101</v>
      </c>
      <c r="D239" s="220" t="s">
        <v>235</v>
      </c>
      <c r="E239" s="162" t="s">
        <v>101</v>
      </c>
      <c r="F239" s="14">
        <v>200</v>
      </c>
      <c r="G239" s="78" t="s">
        <v>177</v>
      </c>
      <c r="H239" s="79"/>
      <c r="I239" s="76"/>
      <c r="J239" s="97">
        <v>0</v>
      </c>
      <c r="K239" s="97">
        <v>0</v>
      </c>
    </row>
    <row r="240" spans="2:11">
      <c r="B240" s="246">
        <v>194141</v>
      </c>
      <c r="C240" s="110" t="s">
        <v>143</v>
      </c>
      <c r="D240" s="211" t="s">
        <v>235</v>
      </c>
      <c r="E240" s="163" t="s">
        <v>143</v>
      </c>
      <c r="F240" s="15">
        <v>20</v>
      </c>
      <c r="G240" s="78" t="str">
        <f>VLOOKUP(B240:B319,[1]Sheet1!$B$1:$G$200,6,FALSE)</f>
        <v>d</v>
      </c>
      <c r="H240" s="79"/>
      <c r="I240" s="76"/>
      <c r="J240" s="97">
        <v>0</v>
      </c>
      <c r="K240" s="97">
        <v>0</v>
      </c>
    </row>
    <row r="241" spans="2:11">
      <c r="B241" s="246">
        <v>204141</v>
      </c>
      <c r="C241" s="110" t="s">
        <v>143</v>
      </c>
      <c r="D241" s="211" t="s">
        <v>235</v>
      </c>
      <c r="E241" s="163" t="s">
        <v>143</v>
      </c>
      <c r="F241" s="15">
        <v>200</v>
      </c>
      <c r="G241" s="78" t="str">
        <f>VLOOKUP(B241:B319,[1]Sheet1!$B$1:$G$200,6,FALSE)</f>
        <v>d</v>
      </c>
      <c r="H241" s="79"/>
      <c r="I241" s="76"/>
      <c r="J241" s="97">
        <v>0</v>
      </c>
      <c r="K241" s="97">
        <v>0</v>
      </c>
    </row>
    <row r="242" spans="2:11">
      <c r="B242" s="245">
        <v>194142</v>
      </c>
      <c r="C242" s="111" t="s">
        <v>144</v>
      </c>
      <c r="D242" s="220" t="s">
        <v>235</v>
      </c>
      <c r="E242" s="171" t="s">
        <v>144</v>
      </c>
      <c r="F242" s="14">
        <v>20</v>
      </c>
      <c r="G242" s="78" t="str">
        <f>VLOOKUP(B242:B319,[1]Sheet1!$B$1:$G$200,6,FALSE)</f>
        <v>d</v>
      </c>
      <c r="H242" s="79"/>
      <c r="I242" s="76"/>
      <c r="J242" s="97">
        <v>25</v>
      </c>
      <c r="K242" s="97">
        <v>0</v>
      </c>
    </row>
    <row r="243" spans="2:11">
      <c r="B243" s="245">
        <v>204142</v>
      </c>
      <c r="C243" s="111" t="s">
        <v>144</v>
      </c>
      <c r="D243" s="220" t="s">
        <v>235</v>
      </c>
      <c r="E243" s="171" t="s">
        <v>144</v>
      </c>
      <c r="F243" s="14">
        <v>200</v>
      </c>
      <c r="G243" s="78" t="str">
        <f>VLOOKUP(B243:B319,[1]Sheet1!$B$1:$G$200,6,FALSE)</f>
        <v>d</v>
      </c>
      <c r="H243" s="79"/>
      <c r="I243" s="76"/>
      <c r="J243" s="97">
        <v>0</v>
      </c>
      <c r="K243" s="97">
        <v>0</v>
      </c>
    </row>
    <row r="244" spans="2:11">
      <c r="B244" s="246">
        <v>194143</v>
      </c>
      <c r="C244" s="110" t="s">
        <v>145</v>
      </c>
      <c r="D244" s="211" t="s">
        <v>235</v>
      </c>
      <c r="E244" s="163" t="s">
        <v>145</v>
      </c>
      <c r="F244" s="15">
        <v>20</v>
      </c>
      <c r="G244" s="78" t="str">
        <f>VLOOKUP(B244:B319,[1]Sheet1!$B$1:$G$200,6,FALSE)</f>
        <v>d</v>
      </c>
      <c r="H244" s="79"/>
      <c r="I244" s="76"/>
      <c r="J244" s="97">
        <v>59</v>
      </c>
      <c r="K244" s="97">
        <v>0</v>
      </c>
    </row>
    <row r="245" spans="2:11">
      <c r="B245" s="246">
        <v>204143</v>
      </c>
      <c r="C245" s="110" t="s">
        <v>145</v>
      </c>
      <c r="D245" s="211" t="s">
        <v>235</v>
      </c>
      <c r="E245" s="163" t="s">
        <v>145</v>
      </c>
      <c r="F245" s="15">
        <v>200</v>
      </c>
      <c r="G245" s="78" t="str">
        <f>VLOOKUP(B245:B319,[1]Sheet1!$B$1:$G$200,6,FALSE)</f>
        <v>d</v>
      </c>
      <c r="H245" s="79"/>
      <c r="I245" s="76"/>
      <c r="J245" s="97">
        <v>0</v>
      </c>
      <c r="K245" s="97">
        <v>0</v>
      </c>
    </row>
    <row r="246" spans="2:11">
      <c r="B246" s="245">
        <v>194144</v>
      </c>
      <c r="C246" s="111" t="s">
        <v>146</v>
      </c>
      <c r="D246" s="220" t="s">
        <v>235</v>
      </c>
      <c r="E246" s="171" t="s">
        <v>146</v>
      </c>
      <c r="F246" s="14">
        <v>20</v>
      </c>
      <c r="G246" s="78" t="str">
        <f>VLOOKUP(B246:B319,[1]Sheet1!$B$1:$G$200,6,FALSE)</f>
        <v>d</v>
      </c>
      <c r="H246" s="79"/>
      <c r="I246" s="76"/>
      <c r="J246" s="97">
        <v>6</v>
      </c>
      <c r="K246" s="97">
        <v>0</v>
      </c>
    </row>
    <row r="247" spans="2:11">
      <c r="B247" s="245">
        <v>204144</v>
      </c>
      <c r="C247" s="111" t="s">
        <v>146</v>
      </c>
      <c r="D247" s="220" t="s">
        <v>235</v>
      </c>
      <c r="E247" s="171" t="s">
        <v>146</v>
      </c>
      <c r="F247" s="14">
        <v>200</v>
      </c>
      <c r="G247" s="78" t="str">
        <f>VLOOKUP(B247:B319,[1]Sheet1!$B$1:$G$200,6,FALSE)</f>
        <v>d</v>
      </c>
      <c r="H247" s="79"/>
      <c r="I247" s="76"/>
      <c r="J247" s="97">
        <v>10</v>
      </c>
      <c r="K247" s="97">
        <v>0</v>
      </c>
    </row>
    <row r="248" spans="2:11">
      <c r="B248" s="246">
        <v>194145</v>
      </c>
      <c r="C248" s="110" t="s">
        <v>147</v>
      </c>
      <c r="D248" s="211" t="s">
        <v>235</v>
      </c>
      <c r="E248" s="163" t="s">
        <v>147</v>
      </c>
      <c r="F248" s="15">
        <v>20</v>
      </c>
      <c r="G248" s="78" t="str">
        <f>VLOOKUP(B248:B319,[1]Sheet1!$B$1:$G$200,6,FALSE)</f>
        <v>d</v>
      </c>
      <c r="H248" s="79"/>
      <c r="I248" s="76"/>
      <c r="J248" s="97">
        <v>40</v>
      </c>
      <c r="K248" s="97">
        <v>0</v>
      </c>
    </row>
    <row r="249" spans="2:11">
      <c r="B249" s="246">
        <v>204145</v>
      </c>
      <c r="C249" s="110" t="s">
        <v>147</v>
      </c>
      <c r="D249" s="211" t="s">
        <v>235</v>
      </c>
      <c r="E249" s="163" t="s">
        <v>147</v>
      </c>
      <c r="F249" s="15">
        <v>200</v>
      </c>
      <c r="G249" s="78" t="s">
        <v>177</v>
      </c>
      <c r="H249" s="79"/>
      <c r="I249" s="76"/>
      <c r="J249" s="97">
        <v>0</v>
      </c>
      <c r="K249" s="97">
        <v>0</v>
      </c>
    </row>
    <row r="250" spans="2:11">
      <c r="B250" s="245">
        <v>194146</v>
      </c>
      <c r="C250" s="111" t="s">
        <v>148</v>
      </c>
      <c r="D250" s="220" t="s">
        <v>235</v>
      </c>
      <c r="E250" s="171" t="s">
        <v>148</v>
      </c>
      <c r="F250" s="14">
        <v>20</v>
      </c>
      <c r="G250" s="78" t="str">
        <f>VLOOKUP(B250:B319,[1]Sheet1!$B$1:$G$200,6,FALSE)</f>
        <v>d</v>
      </c>
      <c r="H250" s="79"/>
      <c r="I250" s="76"/>
      <c r="J250" s="97">
        <v>40</v>
      </c>
      <c r="K250" s="97">
        <v>0</v>
      </c>
    </row>
    <row r="251" spans="2:11">
      <c r="B251" s="245">
        <v>204146</v>
      </c>
      <c r="C251" s="111" t="s">
        <v>148</v>
      </c>
      <c r="D251" s="220" t="s">
        <v>235</v>
      </c>
      <c r="E251" s="171" t="s">
        <v>148</v>
      </c>
      <c r="F251" s="14">
        <v>200</v>
      </c>
      <c r="G251" s="78" t="s">
        <v>177</v>
      </c>
      <c r="H251" s="79"/>
      <c r="I251" s="76"/>
      <c r="J251" s="97">
        <v>0</v>
      </c>
      <c r="K251" s="97">
        <v>0</v>
      </c>
    </row>
    <row r="252" spans="2:11">
      <c r="B252" s="246">
        <v>194147</v>
      </c>
      <c r="C252" s="110" t="s">
        <v>149</v>
      </c>
      <c r="D252" s="211" t="s">
        <v>235</v>
      </c>
      <c r="E252" s="163" t="s">
        <v>149</v>
      </c>
      <c r="F252" s="15">
        <v>20</v>
      </c>
      <c r="G252" s="78" t="s">
        <v>184</v>
      </c>
      <c r="H252" s="79"/>
      <c r="I252" s="76"/>
      <c r="J252" s="97">
        <v>0</v>
      </c>
      <c r="K252" s="97">
        <v>0</v>
      </c>
    </row>
    <row r="253" spans="2:11">
      <c r="B253" s="246">
        <v>204147</v>
      </c>
      <c r="C253" s="110" t="s">
        <v>149</v>
      </c>
      <c r="D253" s="211" t="s">
        <v>235</v>
      </c>
      <c r="E253" s="163" t="s">
        <v>149</v>
      </c>
      <c r="F253" s="16">
        <v>200</v>
      </c>
      <c r="G253" s="78" t="s">
        <v>177</v>
      </c>
      <c r="H253" s="79"/>
      <c r="I253" s="76"/>
      <c r="J253" s="97">
        <v>0</v>
      </c>
      <c r="K253" s="97">
        <v>0</v>
      </c>
    </row>
    <row r="254" spans="2:11">
      <c r="B254" s="246">
        <v>203714</v>
      </c>
      <c r="C254" s="112" t="s">
        <v>102</v>
      </c>
      <c r="D254" s="220" t="s">
        <v>235</v>
      </c>
      <c r="E254" s="162" t="s">
        <v>102</v>
      </c>
      <c r="F254" s="13">
        <v>200</v>
      </c>
      <c r="G254" s="78" t="s">
        <v>177</v>
      </c>
      <c r="H254" s="79"/>
      <c r="I254" s="76"/>
      <c r="J254" s="97">
        <v>0</v>
      </c>
      <c r="K254" s="97">
        <v>0</v>
      </c>
    </row>
    <row r="255" spans="2:11">
      <c r="B255" s="245">
        <v>203715</v>
      </c>
      <c r="C255" s="111" t="s">
        <v>103</v>
      </c>
      <c r="D255" s="221" t="s">
        <v>235</v>
      </c>
      <c r="E255" s="162" t="s">
        <v>103</v>
      </c>
      <c r="F255" s="14">
        <v>200</v>
      </c>
      <c r="G255" s="78" t="s">
        <v>177</v>
      </c>
      <c r="H255" s="79"/>
      <c r="I255" s="76"/>
      <c r="J255" s="97">
        <v>0</v>
      </c>
      <c r="K255" s="97">
        <v>0</v>
      </c>
    </row>
    <row r="256" spans="2:11">
      <c r="B256" s="246">
        <v>203716</v>
      </c>
      <c r="C256" s="110" t="s">
        <v>104</v>
      </c>
      <c r="D256" s="211" t="s">
        <v>235</v>
      </c>
      <c r="E256" s="172" t="s">
        <v>104</v>
      </c>
      <c r="F256" s="15">
        <v>200</v>
      </c>
      <c r="G256" s="78" t="s">
        <v>177</v>
      </c>
      <c r="H256" s="79"/>
      <c r="I256" s="76"/>
      <c r="J256" s="97">
        <v>0</v>
      </c>
      <c r="K256" s="97">
        <v>0</v>
      </c>
    </row>
    <row r="257" spans="2:11">
      <c r="B257" s="245">
        <v>203717</v>
      </c>
      <c r="C257" s="106" t="s">
        <v>105</v>
      </c>
      <c r="D257" s="221" t="s">
        <v>235</v>
      </c>
      <c r="E257" s="172" t="s">
        <v>105</v>
      </c>
      <c r="F257" s="16">
        <v>200</v>
      </c>
      <c r="G257" s="78" t="s">
        <v>177</v>
      </c>
      <c r="H257" s="79"/>
      <c r="I257" s="76"/>
      <c r="J257" s="97">
        <v>0</v>
      </c>
      <c r="K257" s="97">
        <v>0</v>
      </c>
    </row>
    <row r="258" spans="2:11">
      <c r="B258" s="246">
        <v>203719</v>
      </c>
      <c r="C258" s="112" t="s">
        <v>106</v>
      </c>
      <c r="D258" s="222" t="s">
        <v>235</v>
      </c>
      <c r="E258" s="162" t="s">
        <v>106</v>
      </c>
      <c r="F258" s="13">
        <v>200</v>
      </c>
      <c r="G258" s="78" t="s">
        <v>177</v>
      </c>
      <c r="H258" s="79"/>
      <c r="I258" s="76"/>
      <c r="J258" s="97">
        <v>0</v>
      </c>
      <c r="K258" s="97">
        <v>0</v>
      </c>
    </row>
    <row r="259" spans="2:11">
      <c r="B259" s="245">
        <v>203720</v>
      </c>
      <c r="C259" s="111" t="s">
        <v>107</v>
      </c>
      <c r="D259" s="221" t="s">
        <v>235</v>
      </c>
      <c r="E259" s="171" t="s">
        <v>107</v>
      </c>
      <c r="F259" s="14">
        <v>200</v>
      </c>
      <c r="G259" s="78" t="s">
        <v>177</v>
      </c>
      <c r="H259" s="79"/>
      <c r="I259" s="76"/>
      <c r="J259" s="97">
        <v>0</v>
      </c>
      <c r="K259" s="97">
        <v>0</v>
      </c>
    </row>
    <row r="260" spans="2:11">
      <c r="B260" s="246">
        <v>193898</v>
      </c>
      <c r="C260" s="110" t="s">
        <v>55</v>
      </c>
      <c r="D260" s="211" t="s">
        <v>235</v>
      </c>
      <c r="E260" s="163" t="s">
        <v>55</v>
      </c>
      <c r="F260" s="15">
        <v>20</v>
      </c>
      <c r="G260" s="78" t="s">
        <v>184</v>
      </c>
      <c r="H260" s="79"/>
      <c r="I260" s="76"/>
      <c r="J260" s="97">
        <v>20</v>
      </c>
      <c r="K260" s="97">
        <v>0</v>
      </c>
    </row>
    <row r="261" spans="2:11">
      <c r="B261" s="246">
        <v>203898</v>
      </c>
      <c r="C261" s="110" t="s">
        <v>55</v>
      </c>
      <c r="D261" s="222" t="s">
        <v>235</v>
      </c>
      <c r="E261" s="163" t="s">
        <v>55</v>
      </c>
      <c r="F261" s="15">
        <v>200</v>
      </c>
      <c r="G261" s="78" t="s">
        <v>177</v>
      </c>
      <c r="H261" s="79"/>
      <c r="I261" s="76"/>
      <c r="J261" s="97">
        <v>0</v>
      </c>
      <c r="K261" s="97">
        <v>0</v>
      </c>
    </row>
    <row r="262" spans="2:11">
      <c r="B262" s="245">
        <v>193965</v>
      </c>
      <c r="C262" s="111" t="s">
        <v>56</v>
      </c>
      <c r="D262" s="221" t="s">
        <v>235</v>
      </c>
      <c r="E262" s="171" t="s">
        <v>56</v>
      </c>
      <c r="F262" s="14">
        <v>20</v>
      </c>
      <c r="G262" s="78" t="s">
        <v>184</v>
      </c>
      <c r="H262" s="79"/>
      <c r="I262" s="76"/>
      <c r="J262" s="97">
        <v>0</v>
      </c>
      <c r="K262" s="97">
        <v>0</v>
      </c>
    </row>
    <row r="263" spans="2:11">
      <c r="B263" s="245">
        <v>203965</v>
      </c>
      <c r="C263" s="111" t="s">
        <v>56</v>
      </c>
      <c r="D263" s="221" t="s">
        <v>235</v>
      </c>
      <c r="E263" s="171" t="s">
        <v>56</v>
      </c>
      <c r="F263" s="14">
        <v>200</v>
      </c>
      <c r="G263" s="78" t="s">
        <v>177</v>
      </c>
      <c r="H263" s="79"/>
      <c r="I263" s="76"/>
      <c r="J263" s="97">
        <v>0</v>
      </c>
      <c r="K263" s="97">
        <v>0</v>
      </c>
    </row>
    <row r="264" spans="2:11">
      <c r="B264" s="246">
        <v>193966</v>
      </c>
      <c r="C264" s="110" t="s">
        <v>57</v>
      </c>
      <c r="D264" s="211" t="s">
        <v>235</v>
      </c>
      <c r="E264" s="163" t="s">
        <v>57</v>
      </c>
      <c r="F264" s="15">
        <v>20</v>
      </c>
      <c r="G264" s="78" t="s">
        <v>177</v>
      </c>
      <c r="H264" s="79"/>
      <c r="I264" s="76"/>
      <c r="J264" s="97">
        <v>20</v>
      </c>
      <c r="K264" s="97">
        <v>0</v>
      </c>
    </row>
    <row r="265" spans="2:11">
      <c r="B265" s="246">
        <v>203966</v>
      </c>
      <c r="C265" s="110" t="s">
        <v>57</v>
      </c>
      <c r="D265" s="222" t="s">
        <v>235</v>
      </c>
      <c r="E265" s="163" t="s">
        <v>57</v>
      </c>
      <c r="F265" s="16">
        <v>200</v>
      </c>
      <c r="G265" s="78" t="s">
        <v>177</v>
      </c>
      <c r="H265" s="79"/>
      <c r="I265" s="76"/>
      <c r="J265" s="97">
        <v>0</v>
      </c>
      <c r="K265" s="97">
        <v>0</v>
      </c>
    </row>
    <row r="266" spans="2:11">
      <c r="B266" s="246">
        <v>193987</v>
      </c>
      <c r="C266" s="112" t="s">
        <v>59</v>
      </c>
      <c r="D266" s="211" t="s">
        <v>235</v>
      </c>
      <c r="E266" s="171" t="s">
        <v>59</v>
      </c>
      <c r="F266" s="13">
        <v>20</v>
      </c>
      <c r="G266" s="78" t="s">
        <v>177</v>
      </c>
      <c r="H266" s="79"/>
      <c r="I266" s="76"/>
      <c r="J266" s="97">
        <v>0</v>
      </c>
      <c r="K266" s="97">
        <v>0</v>
      </c>
    </row>
    <row r="267" spans="2:11">
      <c r="B267" s="246">
        <v>203987</v>
      </c>
      <c r="C267" s="112" t="s">
        <v>59</v>
      </c>
      <c r="D267" s="222" t="s">
        <v>235</v>
      </c>
      <c r="E267" s="162" t="s">
        <v>59</v>
      </c>
      <c r="F267" s="13">
        <v>200</v>
      </c>
      <c r="G267" s="78" t="s">
        <v>177</v>
      </c>
      <c r="H267" s="79"/>
      <c r="I267" s="76"/>
      <c r="J267" s="97">
        <v>0</v>
      </c>
      <c r="K267" s="97">
        <v>0</v>
      </c>
    </row>
    <row r="268" spans="2:11">
      <c r="B268" s="245">
        <v>193996</v>
      </c>
      <c r="C268" s="106" t="s">
        <v>60</v>
      </c>
      <c r="D268" s="220" t="s">
        <v>235</v>
      </c>
      <c r="E268" s="163" t="s">
        <v>60</v>
      </c>
      <c r="F268" s="16">
        <v>20</v>
      </c>
      <c r="G268" s="78" t="s">
        <v>177</v>
      </c>
      <c r="H268" s="79"/>
      <c r="I268" s="76"/>
      <c r="J268" s="97">
        <v>0</v>
      </c>
      <c r="K268" s="97">
        <v>0</v>
      </c>
    </row>
    <row r="269" spans="2:11">
      <c r="B269" s="245">
        <v>203996</v>
      </c>
      <c r="C269" s="106" t="s">
        <v>60</v>
      </c>
      <c r="D269" s="221" t="s">
        <v>235</v>
      </c>
      <c r="E269" s="163" t="s">
        <v>60</v>
      </c>
      <c r="F269" s="16">
        <v>200</v>
      </c>
      <c r="G269" s="78" t="s">
        <v>177</v>
      </c>
      <c r="H269" s="79"/>
      <c r="I269" s="76"/>
      <c r="J269" s="97">
        <v>0</v>
      </c>
      <c r="K269" s="97">
        <v>0</v>
      </c>
    </row>
    <row r="270" spans="2:11">
      <c r="B270" s="246">
        <v>193997</v>
      </c>
      <c r="C270" s="112" t="s">
        <v>61</v>
      </c>
      <c r="D270" s="222" t="s">
        <v>235</v>
      </c>
      <c r="E270" s="171" t="s">
        <v>61</v>
      </c>
      <c r="F270" s="13">
        <v>20</v>
      </c>
      <c r="G270" s="78" t="s">
        <v>184</v>
      </c>
      <c r="H270" s="79"/>
      <c r="I270" s="76"/>
      <c r="J270" s="97">
        <v>0</v>
      </c>
      <c r="K270" s="97">
        <v>0</v>
      </c>
    </row>
    <row r="271" spans="2:11">
      <c r="B271" s="246">
        <v>203997</v>
      </c>
      <c r="C271" s="112" t="s">
        <v>61</v>
      </c>
      <c r="D271" s="222" t="s">
        <v>235</v>
      </c>
      <c r="E271" s="171" t="s">
        <v>61</v>
      </c>
      <c r="F271" s="13">
        <v>200</v>
      </c>
      <c r="G271" s="78" t="s">
        <v>177</v>
      </c>
      <c r="H271" s="79"/>
      <c r="I271" s="76"/>
      <c r="J271" s="97">
        <v>0</v>
      </c>
      <c r="K271" s="97">
        <v>0</v>
      </c>
    </row>
    <row r="272" spans="2:11">
      <c r="B272" s="245">
        <v>193998</v>
      </c>
      <c r="C272" s="106" t="s">
        <v>62</v>
      </c>
      <c r="D272" s="221" t="s">
        <v>235</v>
      </c>
      <c r="E272" s="163" t="s">
        <v>62</v>
      </c>
      <c r="F272" s="16">
        <v>20</v>
      </c>
      <c r="G272" s="78" t="s">
        <v>184</v>
      </c>
      <c r="H272" s="79"/>
      <c r="I272" s="76"/>
      <c r="J272" s="97">
        <v>0</v>
      </c>
      <c r="K272" s="97">
        <v>0</v>
      </c>
    </row>
    <row r="273" spans="2:11">
      <c r="B273" s="245">
        <v>203998</v>
      </c>
      <c r="C273" s="106" t="s">
        <v>62</v>
      </c>
      <c r="D273" s="221" t="s">
        <v>235</v>
      </c>
      <c r="E273" s="163" t="s">
        <v>62</v>
      </c>
      <c r="F273" s="16">
        <v>200</v>
      </c>
      <c r="G273" s="78" t="s">
        <v>177</v>
      </c>
      <c r="H273" s="79"/>
      <c r="I273" s="76"/>
      <c r="J273" s="97">
        <v>0</v>
      </c>
      <c r="K273" s="97">
        <v>0</v>
      </c>
    </row>
    <row r="274" spans="2:11">
      <c r="B274" s="246">
        <v>193999</v>
      </c>
      <c r="C274" s="112" t="s">
        <v>63</v>
      </c>
      <c r="D274" s="222" t="s">
        <v>235</v>
      </c>
      <c r="E274" s="171" t="s">
        <v>63</v>
      </c>
      <c r="F274" s="13">
        <v>20</v>
      </c>
      <c r="G274" s="78" t="s">
        <v>184</v>
      </c>
      <c r="H274" s="79"/>
      <c r="I274" s="76"/>
      <c r="J274" s="97">
        <v>0</v>
      </c>
      <c r="K274" s="97">
        <v>0</v>
      </c>
    </row>
    <row r="275" spans="2:11">
      <c r="B275" s="246">
        <v>203999</v>
      </c>
      <c r="C275" s="112" t="s">
        <v>63</v>
      </c>
      <c r="D275" s="222" t="s">
        <v>235</v>
      </c>
      <c r="E275" s="171" t="s">
        <v>63</v>
      </c>
      <c r="F275" s="14">
        <v>200</v>
      </c>
      <c r="G275" s="78" t="s">
        <v>177</v>
      </c>
      <c r="H275" s="79"/>
      <c r="I275" s="76"/>
      <c r="J275" s="97">
        <v>0</v>
      </c>
      <c r="K275" s="97">
        <v>0</v>
      </c>
    </row>
    <row r="276" spans="2:11">
      <c r="B276" s="246">
        <v>203585</v>
      </c>
      <c r="C276" s="110" t="s">
        <v>150</v>
      </c>
      <c r="D276" s="222" t="s">
        <v>235</v>
      </c>
      <c r="E276" s="163" t="s">
        <v>150</v>
      </c>
      <c r="F276" s="15">
        <v>200</v>
      </c>
      <c r="G276" s="78" t="s">
        <v>177</v>
      </c>
      <c r="H276" s="79"/>
      <c r="I276" s="76"/>
      <c r="J276" s="97">
        <v>0</v>
      </c>
      <c r="K276" s="97">
        <v>0</v>
      </c>
    </row>
    <row r="277" spans="2:11">
      <c r="B277" s="245">
        <v>203586</v>
      </c>
      <c r="C277" s="111" t="s">
        <v>151</v>
      </c>
      <c r="D277" s="221" t="s">
        <v>235</v>
      </c>
      <c r="E277" s="171" t="s">
        <v>151</v>
      </c>
      <c r="F277" s="14">
        <v>200</v>
      </c>
      <c r="G277" s="78" t="s">
        <v>177</v>
      </c>
      <c r="H277" s="79"/>
      <c r="I277" s="76"/>
      <c r="J277" s="97">
        <v>0</v>
      </c>
      <c r="K277" s="97">
        <v>0</v>
      </c>
    </row>
    <row r="278" spans="2:11">
      <c r="B278" s="246">
        <v>203587</v>
      </c>
      <c r="C278" s="110" t="s">
        <v>152</v>
      </c>
      <c r="D278" s="222" t="s">
        <v>235</v>
      </c>
      <c r="E278" s="163" t="s">
        <v>152</v>
      </c>
      <c r="F278" s="15">
        <v>200</v>
      </c>
      <c r="G278" s="78" t="str">
        <f>VLOOKUP(B278:B319,[1]Sheet1!$B$1:$G$200,6,FALSE)</f>
        <v>d</v>
      </c>
      <c r="H278" s="79"/>
      <c r="I278" s="76"/>
      <c r="J278" s="97">
        <v>0</v>
      </c>
      <c r="K278" s="97">
        <v>0</v>
      </c>
    </row>
    <row r="279" spans="2:11">
      <c r="B279" s="245">
        <v>203588</v>
      </c>
      <c r="C279" s="111" t="s">
        <v>153</v>
      </c>
      <c r="D279" s="221" t="s">
        <v>235</v>
      </c>
      <c r="E279" s="171" t="s">
        <v>153</v>
      </c>
      <c r="F279" s="14">
        <v>200</v>
      </c>
      <c r="G279" s="78" t="str">
        <f>VLOOKUP(B279:B319,[1]Sheet1!$B$1:$G$200,6,FALSE)</f>
        <v>d</v>
      </c>
      <c r="H279" s="79"/>
      <c r="I279" s="76"/>
      <c r="J279" s="97">
        <v>0</v>
      </c>
      <c r="K279" s="97">
        <v>0</v>
      </c>
    </row>
    <row r="280" spans="2:11">
      <c r="B280" s="246">
        <v>203589</v>
      </c>
      <c r="C280" s="110" t="s">
        <v>154</v>
      </c>
      <c r="D280" s="222" t="s">
        <v>235</v>
      </c>
      <c r="E280" s="163" t="s">
        <v>154</v>
      </c>
      <c r="F280" s="15">
        <v>200</v>
      </c>
      <c r="G280" s="78" t="s">
        <v>177</v>
      </c>
      <c r="H280" s="79"/>
      <c r="I280" s="76"/>
      <c r="J280" s="97">
        <v>0</v>
      </c>
      <c r="K280" s="97">
        <v>0</v>
      </c>
    </row>
    <row r="281" spans="2:11">
      <c r="B281" s="246">
        <v>193461</v>
      </c>
      <c r="C281" s="112" t="s">
        <v>66</v>
      </c>
      <c r="D281" s="222" t="s">
        <v>235</v>
      </c>
      <c r="E281" s="171" t="s">
        <v>66</v>
      </c>
      <c r="F281" s="13">
        <v>20</v>
      </c>
      <c r="G281" s="78" t="s">
        <v>184</v>
      </c>
      <c r="H281" s="79"/>
      <c r="I281" s="76"/>
      <c r="J281" s="97">
        <v>0</v>
      </c>
      <c r="K281" s="97">
        <v>0</v>
      </c>
    </row>
    <row r="282" spans="2:11">
      <c r="B282" s="245">
        <v>194002</v>
      </c>
      <c r="C282" s="115" t="s">
        <v>68</v>
      </c>
      <c r="D282" s="220" t="s">
        <v>235</v>
      </c>
      <c r="E282" s="163" t="s">
        <v>68</v>
      </c>
      <c r="F282" s="16">
        <v>20</v>
      </c>
      <c r="G282" s="78" t="s">
        <v>184</v>
      </c>
      <c r="H282" s="79"/>
      <c r="I282" s="76"/>
      <c r="J282" s="97">
        <v>0</v>
      </c>
      <c r="K282" s="97">
        <v>0</v>
      </c>
    </row>
    <row r="283" spans="2:11">
      <c r="B283" s="245">
        <v>204002</v>
      </c>
      <c r="C283" s="115" t="s">
        <v>68</v>
      </c>
      <c r="D283" s="223" t="s">
        <v>235</v>
      </c>
      <c r="E283" s="163" t="s">
        <v>68</v>
      </c>
      <c r="F283" s="16">
        <v>200</v>
      </c>
      <c r="G283" s="78" t="s">
        <v>177</v>
      </c>
      <c r="H283" s="79"/>
      <c r="I283" s="76"/>
      <c r="J283" s="97">
        <v>0</v>
      </c>
      <c r="K283" s="97">
        <v>0</v>
      </c>
    </row>
    <row r="284" spans="2:11">
      <c r="B284" s="246">
        <v>194098</v>
      </c>
      <c r="C284" s="112" t="s">
        <v>69</v>
      </c>
      <c r="D284" s="222" t="s">
        <v>235</v>
      </c>
      <c r="E284" s="162" t="s">
        <v>69</v>
      </c>
      <c r="F284" s="13">
        <v>20</v>
      </c>
      <c r="G284" s="78" t="s">
        <v>184</v>
      </c>
      <c r="H284" s="79"/>
      <c r="I284" s="76"/>
      <c r="J284" s="97">
        <v>0</v>
      </c>
      <c r="K284" s="97">
        <v>0</v>
      </c>
    </row>
    <row r="285" spans="2:11">
      <c r="B285" s="246">
        <v>204098</v>
      </c>
      <c r="C285" s="112" t="s">
        <v>69</v>
      </c>
      <c r="D285" s="222" t="s">
        <v>235</v>
      </c>
      <c r="E285" s="162" t="s">
        <v>69</v>
      </c>
      <c r="F285" s="14">
        <v>200</v>
      </c>
      <c r="G285" s="78" t="str">
        <f>VLOOKUP(B285:B319,[1]Sheet1!$B$1:$G$200,6,FALSE)</f>
        <v>d</v>
      </c>
      <c r="H285" s="79"/>
      <c r="I285" s="76"/>
      <c r="J285" s="97">
        <v>0</v>
      </c>
      <c r="K285" s="97">
        <v>0</v>
      </c>
    </row>
    <row r="286" spans="2:11">
      <c r="B286" s="250">
        <v>203964</v>
      </c>
      <c r="C286" s="106" t="s">
        <v>70</v>
      </c>
      <c r="D286" s="221" t="s">
        <v>235</v>
      </c>
      <c r="E286" s="163" t="s">
        <v>70</v>
      </c>
      <c r="F286" s="17">
        <v>200</v>
      </c>
      <c r="G286" s="78" t="s">
        <v>177</v>
      </c>
      <c r="H286" s="79"/>
      <c r="I286" s="76"/>
      <c r="J286" s="97">
        <v>0</v>
      </c>
      <c r="K286" s="97">
        <v>0</v>
      </c>
    </row>
    <row r="287" spans="2:11">
      <c r="B287" s="245">
        <v>193812</v>
      </c>
      <c r="C287" s="111" t="s">
        <v>72</v>
      </c>
      <c r="D287" s="221" t="s">
        <v>235</v>
      </c>
      <c r="E287" s="171" t="s">
        <v>72</v>
      </c>
      <c r="F287" s="14">
        <v>20</v>
      </c>
      <c r="G287" s="78" t="s">
        <v>177</v>
      </c>
      <c r="H287" s="79"/>
      <c r="I287" s="76"/>
      <c r="J287" s="97">
        <v>0</v>
      </c>
      <c r="K287" s="97">
        <v>0</v>
      </c>
    </row>
    <row r="288" spans="2:11">
      <c r="B288" s="245">
        <v>203812</v>
      </c>
      <c r="C288" s="111" t="s">
        <v>72</v>
      </c>
      <c r="D288" s="221" t="s">
        <v>235</v>
      </c>
      <c r="E288" s="171" t="s">
        <v>72</v>
      </c>
      <c r="F288" s="14">
        <v>200</v>
      </c>
      <c r="G288" s="78" t="s">
        <v>177</v>
      </c>
      <c r="H288" s="79"/>
      <c r="I288" s="76"/>
      <c r="J288" s="97">
        <v>0</v>
      </c>
      <c r="K288" s="97">
        <v>0</v>
      </c>
    </row>
    <row r="289" spans="2:11">
      <c r="B289" s="246">
        <v>193813</v>
      </c>
      <c r="C289" s="110" t="s">
        <v>73</v>
      </c>
      <c r="D289" s="222" t="s">
        <v>235</v>
      </c>
      <c r="E289" s="163" t="s">
        <v>73</v>
      </c>
      <c r="F289" s="15">
        <v>20</v>
      </c>
      <c r="G289" s="78" t="s">
        <v>177</v>
      </c>
      <c r="H289" s="79"/>
      <c r="I289" s="76"/>
      <c r="J289" s="97">
        <v>51</v>
      </c>
      <c r="K289" s="97">
        <v>0</v>
      </c>
    </row>
    <row r="290" spans="2:11">
      <c r="B290" s="246">
        <v>203813</v>
      </c>
      <c r="C290" s="110" t="s">
        <v>73</v>
      </c>
      <c r="D290" s="222" t="s">
        <v>235</v>
      </c>
      <c r="E290" s="163" t="s">
        <v>73</v>
      </c>
      <c r="F290" s="15">
        <v>200</v>
      </c>
      <c r="G290" s="78" t="str">
        <f>VLOOKUP(B290:B319,[1]Sheet1!$B$1:$G$200,6,FALSE)</f>
        <v>d</v>
      </c>
      <c r="H290" s="79"/>
      <c r="I290" s="76"/>
      <c r="J290" s="97">
        <v>0</v>
      </c>
      <c r="K290" s="97">
        <v>0</v>
      </c>
    </row>
    <row r="291" spans="2:11">
      <c r="B291" s="245">
        <v>193814</v>
      </c>
      <c r="C291" s="111" t="s">
        <v>74</v>
      </c>
      <c r="D291" s="221" t="s">
        <v>235</v>
      </c>
      <c r="E291" s="171" t="s">
        <v>74</v>
      </c>
      <c r="F291" s="14">
        <v>20</v>
      </c>
      <c r="G291" s="78" t="s">
        <v>184</v>
      </c>
      <c r="H291" s="79"/>
      <c r="I291" s="76"/>
      <c r="J291" s="97">
        <v>0</v>
      </c>
      <c r="K291" s="97">
        <v>0</v>
      </c>
    </row>
    <row r="292" spans="2:11">
      <c r="B292" s="245">
        <v>203814</v>
      </c>
      <c r="C292" s="111" t="s">
        <v>74</v>
      </c>
      <c r="D292" s="221" t="s">
        <v>235</v>
      </c>
      <c r="E292" s="171" t="s">
        <v>74</v>
      </c>
      <c r="F292" s="14">
        <v>200</v>
      </c>
      <c r="G292" s="78" t="s">
        <v>177</v>
      </c>
      <c r="H292" s="79"/>
      <c r="I292" s="76"/>
      <c r="J292" s="97">
        <v>0</v>
      </c>
      <c r="K292" s="97">
        <v>0</v>
      </c>
    </row>
    <row r="293" spans="2:11">
      <c r="B293" s="246">
        <v>193863</v>
      </c>
      <c r="C293" s="110" t="s">
        <v>76</v>
      </c>
      <c r="D293" s="211" t="s">
        <v>235</v>
      </c>
      <c r="E293" s="172" t="s">
        <v>76</v>
      </c>
      <c r="F293" s="15">
        <v>20</v>
      </c>
      <c r="G293" s="78" t="s">
        <v>184</v>
      </c>
      <c r="H293" s="79"/>
      <c r="I293" s="76"/>
      <c r="J293" s="97">
        <v>0</v>
      </c>
      <c r="K293" s="97">
        <v>0</v>
      </c>
    </row>
    <row r="294" spans="2:11">
      <c r="B294" s="246">
        <v>203863</v>
      </c>
      <c r="C294" s="110" t="s">
        <v>76</v>
      </c>
      <c r="D294" s="222" t="s">
        <v>235</v>
      </c>
      <c r="E294" s="172" t="s">
        <v>76</v>
      </c>
      <c r="F294" s="15">
        <v>200</v>
      </c>
      <c r="G294" s="78" t="s">
        <v>177</v>
      </c>
      <c r="H294" s="79"/>
      <c r="I294" s="76"/>
      <c r="J294" s="97">
        <v>0</v>
      </c>
      <c r="K294" s="97">
        <v>0</v>
      </c>
    </row>
    <row r="295" spans="2:11">
      <c r="B295" s="245">
        <v>193864</v>
      </c>
      <c r="C295" s="111" t="s">
        <v>77</v>
      </c>
      <c r="D295" s="220" t="s">
        <v>235</v>
      </c>
      <c r="E295" s="171" t="s">
        <v>77</v>
      </c>
      <c r="F295" s="14">
        <v>20</v>
      </c>
      <c r="G295" s="78" t="s">
        <v>184</v>
      </c>
      <c r="H295" s="79"/>
      <c r="I295" s="76"/>
      <c r="J295" s="97">
        <v>20</v>
      </c>
      <c r="K295" s="97">
        <v>0</v>
      </c>
    </row>
    <row r="296" spans="2:11">
      <c r="B296" s="245">
        <v>203864</v>
      </c>
      <c r="C296" s="111" t="s">
        <v>77</v>
      </c>
      <c r="D296" s="221" t="s">
        <v>235</v>
      </c>
      <c r="E296" s="171" t="s">
        <v>77</v>
      </c>
      <c r="F296" s="14">
        <v>200</v>
      </c>
      <c r="G296" s="78" t="s">
        <v>177</v>
      </c>
      <c r="H296" s="79"/>
      <c r="I296" s="76"/>
      <c r="J296" s="97">
        <v>0</v>
      </c>
      <c r="K296" s="97">
        <v>0</v>
      </c>
    </row>
    <row r="297" spans="2:11" ht="18">
      <c r="B297" s="251"/>
      <c r="C297" s="98" t="s">
        <v>78</v>
      </c>
      <c r="D297" s="216"/>
      <c r="E297" s="121"/>
      <c r="F297" s="74"/>
      <c r="G297" s="78"/>
      <c r="H297" s="79"/>
      <c r="I297" s="76"/>
      <c r="J297" s="97">
        <v>0</v>
      </c>
      <c r="K297" s="97">
        <v>0</v>
      </c>
    </row>
    <row r="298" spans="2:11">
      <c r="B298" s="252">
        <v>314833</v>
      </c>
      <c r="C298" s="127" t="s">
        <v>79</v>
      </c>
      <c r="D298" s="224" t="s">
        <v>235</v>
      </c>
      <c r="E298" s="171" t="s">
        <v>79</v>
      </c>
      <c r="F298" s="20">
        <v>0.5</v>
      </c>
      <c r="G298" s="78" t="str">
        <f>VLOOKUP(B298:B319,[1]Sheet1!$B$1:$G$200,6,FALSE)</f>
        <v>d</v>
      </c>
      <c r="H298" s="79"/>
      <c r="I298" s="76"/>
      <c r="J298" s="97">
        <v>0</v>
      </c>
      <c r="K298" s="97">
        <v>0</v>
      </c>
    </row>
    <row r="299" spans="2:11">
      <c r="B299" s="252">
        <v>344833</v>
      </c>
      <c r="C299" s="127" t="s">
        <v>89</v>
      </c>
      <c r="D299" s="224" t="s">
        <v>235</v>
      </c>
      <c r="E299" s="171" t="s">
        <v>89</v>
      </c>
      <c r="F299" s="20">
        <v>3</v>
      </c>
      <c r="G299" s="78" t="s">
        <v>184</v>
      </c>
      <c r="H299" s="79"/>
      <c r="I299" s="76"/>
      <c r="J299" s="97">
        <v>0</v>
      </c>
      <c r="K299" s="97">
        <v>0</v>
      </c>
    </row>
    <row r="300" spans="2:11">
      <c r="B300" s="252">
        <v>364833</v>
      </c>
      <c r="C300" s="127" t="s">
        <v>79</v>
      </c>
      <c r="D300" s="224" t="s">
        <v>235</v>
      </c>
      <c r="E300" s="171" t="s">
        <v>79</v>
      </c>
      <c r="F300" s="20">
        <v>15</v>
      </c>
      <c r="G300" s="78" t="str">
        <f>VLOOKUP(B300:B319,[1]Sheet1!$B$1:$G$200,6,FALSE)</f>
        <v>d</v>
      </c>
      <c r="H300" s="79"/>
      <c r="I300" s="76"/>
      <c r="J300" s="97">
        <v>0</v>
      </c>
      <c r="K300" s="97">
        <v>0</v>
      </c>
    </row>
    <row r="301" spans="2:11">
      <c r="B301" s="252">
        <v>394833</v>
      </c>
      <c r="C301" s="127" t="s">
        <v>79</v>
      </c>
      <c r="D301" s="224" t="s">
        <v>235</v>
      </c>
      <c r="E301" s="171" t="s">
        <v>79</v>
      </c>
      <c r="F301" s="20">
        <v>180</v>
      </c>
      <c r="G301" s="78" t="s">
        <v>177</v>
      </c>
      <c r="H301" s="79"/>
      <c r="I301" s="76"/>
      <c r="J301" s="97">
        <v>0</v>
      </c>
      <c r="K301" s="97">
        <v>0</v>
      </c>
    </row>
    <row r="302" spans="2:11">
      <c r="B302" s="252">
        <v>364834</v>
      </c>
      <c r="C302" s="128" t="s">
        <v>155</v>
      </c>
      <c r="D302" s="224" t="s">
        <v>235</v>
      </c>
      <c r="E302" s="163" t="s">
        <v>155</v>
      </c>
      <c r="F302" s="18">
        <v>15</v>
      </c>
      <c r="G302" s="78" t="str">
        <f>VLOOKUP(B302:B319,[1]Sheet1!$B$1:$G$200,6,FALSE)</f>
        <v>d</v>
      </c>
      <c r="H302" s="79"/>
      <c r="I302" s="79"/>
      <c r="J302" s="97">
        <v>0</v>
      </c>
      <c r="K302" s="97">
        <v>0</v>
      </c>
    </row>
    <row r="303" spans="2:11">
      <c r="B303" s="252">
        <v>394834</v>
      </c>
      <c r="C303" s="128" t="s">
        <v>155</v>
      </c>
      <c r="D303" s="224" t="s">
        <v>235</v>
      </c>
      <c r="E303" s="163" t="s">
        <v>155</v>
      </c>
      <c r="F303" s="18">
        <v>180</v>
      </c>
      <c r="G303" s="78" t="s">
        <v>177</v>
      </c>
      <c r="H303" s="79"/>
      <c r="I303" s="79"/>
      <c r="J303" s="97">
        <v>0</v>
      </c>
      <c r="K303" s="97">
        <v>0</v>
      </c>
    </row>
    <row r="304" spans="2:11">
      <c r="B304" s="253">
        <v>364835</v>
      </c>
      <c r="C304" s="129" t="s">
        <v>156</v>
      </c>
      <c r="D304" s="225" t="s">
        <v>235</v>
      </c>
      <c r="E304" s="171" t="s">
        <v>156</v>
      </c>
      <c r="F304" s="21">
        <v>15</v>
      </c>
      <c r="G304" s="78" t="s">
        <v>177</v>
      </c>
      <c r="H304" s="79"/>
      <c r="I304" s="79"/>
      <c r="J304" s="97">
        <v>0</v>
      </c>
      <c r="K304" s="97">
        <v>0</v>
      </c>
    </row>
    <row r="305" spans="2:11">
      <c r="B305" s="253">
        <v>394835</v>
      </c>
      <c r="C305" s="129" t="s">
        <v>156</v>
      </c>
      <c r="D305" s="225" t="s">
        <v>235</v>
      </c>
      <c r="E305" s="162" t="s">
        <v>156</v>
      </c>
      <c r="F305" s="21">
        <v>180</v>
      </c>
      <c r="G305" s="78" t="s">
        <v>177</v>
      </c>
      <c r="H305" s="79"/>
      <c r="I305" s="79"/>
      <c r="J305" s="97">
        <v>0</v>
      </c>
      <c r="K305" s="97">
        <v>0</v>
      </c>
    </row>
    <row r="306" spans="2:11">
      <c r="B306" s="252">
        <v>364836</v>
      </c>
      <c r="C306" s="128" t="s">
        <v>157</v>
      </c>
      <c r="D306" s="224" t="s">
        <v>235</v>
      </c>
      <c r="E306" s="163" t="s">
        <v>157</v>
      </c>
      <c r="F306" s="18">
        <v>15</v>
      </c>
      <c r="G306" s="78" t="s">
        <v>177</v>
      </c>
      <c r="H306" s="79"/>
      <c r="I306" s="79"/>
      <c r="J306" s="97">
        <v>0</v>
      </c>
      <c r="K306" s="97">
        <v>0</v>
      </c>
    </row>
    <row r="307" spans="2:11">
      <c r="B307" s="252">
        <v>394836</v>
      </c>
      <c r="C307" s="128" t="s">
        <v>157</v>
      </c>
      <c r="D307" s="224" t="s">
        <v>235</v>
      </c>
      <c r="E307" s="163" t="s">
        <v>157</v>
      </c>
      <c r="F307" s="18">
        <v>180</v>
      </c>
      <c r="G307" s="78" t="s">
        <v>177</v>
      </c>
      <c r="H307" s="79"/>
      <c r="I307" s="79"/>
      <c r="J307" s="97">
        <v>0</v>
      </c>
      <c r="K307" s="97">
        <v>0</v>
      </c>
    </row>
    <row r="308" spans="2:11">
      <c r="B308" s="252">
        <v>494837</v>
      </c>
      <c r="C308" s="127" t="s">
        <v>158</v>
      </c>
      <c r="D308" s="224" t="s">
        <v>235</v>
      </c>
      <c r="E308" s="171" t="s">
        <v>158</v>
      </c>
      <c r="F308" s="20">
        <v>0.4</v>
      </c>
      <c r="G308" s="78" t="str">
        <f>VLOOKUP(B308:B319,[1]Sheet1!$B$1:$G$200,6,FALSE)</f>
        <v>d</v>
      </c>
      <c r="H308" s="79"/>
      <c r="I308" s="79"/>
      <c r="J308" s="97">
        <v>0</v>
      </c>
      <c r="K308" s="97">
        <v>0</v>
      </c>
    </row>
    <row r="309" spans="2:11">
      <c r="B309" s="253">
        <v>364837</v>
      </c>
      <c r="C309" s="129" t="s">
        <v>159</v>
      </c>
      <c r="D309" s="225" t="s">
        <v>235</v>
      </c>
      <c r="E309" s="171" t="s">
        <v>159</v>
      </c>
      <c r="F309" s="21">
        <v>15</v>
      </c>
      <c r="G309" s="78" t="str">
        <f>VLOOKUP(B309:B319,[1]Sheet1!$B$1:$G$200,6,FALSE)</f>
        <v>d</v>
      </c>
      <c r="H309" s="79"/>
      <c r="I309" s="79"/>
      <c r="J309" s="97">
        <v>106</v>
      </c>
      <c r="K309" s="97">
        <v>0</v>
      </c>
    </row>
    <row r="310" spans="2:11">
      <c r="B310" s="253">
        <v>394837</v>
      </c>
      <c r="C310" s="129" t="s">
        <v>159</v>
      </c>
      <c r="D310" s="224" t="s">
        <v>235</v>
      </c>
      <c r="E310" s="171" t="s">
        <v>159</v>
      </c>
      <c r="F310" s="21">
        <v>180</v>
      </c>
      <c r="G310" s="78" t="s">
        <v>177</v>
      </c>
      <c r="H310" s="79"/>
      <c r="I310" s="79"/>
      <c r="J310" s="97">
        <v>0</v>
      </c>
      <c r="K310" s="97">
        <v>0</v>
      </c>
    </row>
    <row r="311" spans="2:11">
      <c r="B311" s="252">
        <v>364892</v>
      </c>
      <c r="C311" s="128" t="s">
        <v>160</v>
      </c>
      <c r="D311" s="223" t="s">
        <v>235</v>
      </c>
      <c r="E311" s="163" t="s">
        <v>160</v>
      </c>
      <c r="F311" s="18">
        <v>15</v>
      </c>
      <c r="G311" s="78" t="s">
        <v>177</v>
      </c>
      <c r="H311" s="79"/>
      <c r="I311" s="79"/>
      <c r="J311" s="97">
        <v>0</v>
      </c>
      <c r="K311" s="97">
        <v>0</v>
      </c>
    </row>
    <row r="312" spans="2:11">
      <c r="B312" s="252">
        <v>394892</v>
      </c>
      <c r="C312" s="128" t="s">
        <v>160</v>
      </c>
      <c r="D312" s="224" t="s">
        <v>235</v>
      </c>
      <c r="E312" s="172" t="s">
        <v>160</v>
      </c>
      <c r="F312" s="18">
        <v>180</v>
      </c>
      <c r="G312" s="78" t="s">
        <v>177</v>
      </c>
      <c r="H312" s="79"/>
      <c r="I312" s="79"/>
      <c r="J312" s="97">
        <v>0</v>
      </c>
      <c r="K312" s="97">
        <v>0</v>
      </c>
    </row>
    <row r="313" spans="2:11">
      <c r="B313" s="253">
        <v>364840</v>
      </c>
      <c r="C313" s="129" t="s">
        <v>161</v>
      </c>
      <c r="D313" s="225" t="s">
        <v>235</v>
      </c>
      <c r="E313" s="171" t="s">
        <v>161</v>
      </c>
      <c r="F313" s="21">
        <v>15</v>
      </c>
      <c r="G313" s="78" t="str">
        <f>VLOOKUP(B313:B319,[1]Sheet1!$B$1:$G$200,6,FALSE)</f>
        <v>d</v>
      </c>
      <c r="H313" s="79"/>
      <c r="I313" s="79"/>
      <c r="J313" s="97">
        <v>0</v>
      </c>
      <c r="K313" s="97">
        <v>0</v>
      </c>
    </row>
    <row r="314" spans="2:11">
      <c r="B314" s="252">
        <v>364880</v>
      </c>
      <c r="C314" s="128" t="s">
        <v>80</v>
      </c>
      <c r="D314" s="223" t="s">
        <v>235</v>
      </c>
      <c r="E314" s="163" t="s">
        <v>80</v>
      </c>
      <c r="F314" s="18">
        <v>15</v>
      </c>
      <c r="G314" s="78" t="str">
        <f>VLOOKUP(B314:B319,[1]Sheet1!$B$1:$G$200,6,FALSE)</f>
        <v>d</v>
      </c>
      <c r="H314" s="79"/>
      <c r="I314" s="79"/>
      <c r="J314" s="97">
        <v>15</v>
      </c>
      <c r="K314" s="97">
        <v>0</v>
      </c>
    </row>
    <row r="315" spans="2:11">
      <c r="B315" s="252">
        <v>394880</v>
      </c>
      <c r="C315" s="128" t="s">
        <v>80</v>
      </c>
      <c r="D315" s="223" t="s">
        <v>235</v>
      </c>
      <c r="E315" s="163" t="s">
        <v>80</v>
      </c>
      <c r="F315" s="18">
        <v>180</v>
      </c>
      <c r="G315" s="78" t="s">
        <v>177</v>
      </c>
      <c r="H315" s="79"/>
      <c r="I315" s="79"/>
      <c r="J315" s="97">
        <v>0</v>
      </c>
      <c r="K315" s="97">
        <v>0</v>
      </c>
    </row>
    <row r="316" spans="2:11">
      <c r="B316" s="253">
        <v>364923</v>
      </c>
      <c r="C316" s="129" t="s">
        <v>81</v>
      </c>
      <c r="D316" s="211" t="s">
        <v>235</v>
      </c>
      <c r="E316" s="171" t="s">
        <v>81</v>
      </c>
      <c r="F316" s="21">
        <v>15</v>
      </c>
      <c r="G316" s="78" t="s">
        <v>177</v>
      </c>
      <c r="H316" s="79"/>
      <c r="I316" s="79"/>
      <c r="J316" s="97">
        <v>0</v>
      </c>
      <c r="K316" s="97">
        <v>0</v>
      </c>
    </row>
  </sheetData>
  <autoFilter ref="B11:K316"/>
  <mergeCells count="1">
    <mergeCell ref="H3:H7"/>
  </mergeCells>
  <conditionalFormatting sqref="G13:G67 G159:G316 G73:G77 G83:G145">
    <cfRule type="cellIs" dxfId="35" priority="25" operator="equal">
      <formula>"a"</formula>
    </cfRule>
    <cfRule type="cellIs" dxfId="34" priority="26" operator="equal">
      <formula>"a"</formula>
    </cfRule>
    <cfRule type="cellIs" dxfId="33" priority="27" operator="equal">
      <formula>"a"</formula>
    </cfRule>
    <cfRule type="cellIs" dxfId="32" priority="28" operator="equal">
      <formula>"b"</formula>
    </cfRule>
    <cfRule type="cellIs" dxfId="31" priority="29" operator="equal">
      <formula>"c"</formula>
    </cfRule>
    <cfRule type="cellIs" dxfId="30" priority="30" operator="equal">
      <formula>"d"</formula>
    </cfRule>
  </conditionalFormatting>
  <conditionalFormatting sqref="G146">
    <cfRule type="cellIs" dxfId="29" priority="19" operator="equal">
      <formula>"a"</formula>
    </cfRule>
    <cfRule type="cellIs" dxfId="28" priority="20" operator="equal">
      <formula>"a"</formula>
    </cfRule>
    <cfRule type="cellIs" dxfId="27" priority="21" operator="equal">
      <formula>"a"</formula>
    </cfRule>
    <cfRule type="cellIs" dxfId="26" priority="22" operator="equal">
      <formula>"b"</formula>
    </cfRule>
    <cfRule type="cellIs" dxfId="25" priority="23" operator="equal">
      <formula>"c"</formula>
    </cfRule>
    <cfRule type="cellIs" dxfId="24" priority="24" operator="equal">
      <formula>"d"</formula>
    </cfRule>
  </conditionalFormatting>
  <conditionalFormatting sqref="G147:G158">
    <cfRule type="cellIs" dxfId="23" priority="13" operator="equal">
      <formula>"a"</formula>
    </cfRule>
    <cfRule type="cellIs" dxfId="22" priority="14" operator="equal">
      <formula>"a"</formula>
    </cfRule>
    <cfRule type="cellIs" dxfId="21" priority="15" operator="equal">
      <formula>"a"</formula>
    </cfRule>
    <cfRule type="cellIs" dxfId="20" priority="16" operator="equal">
      <formula>"b"</formula>
    </cfRule>
    <cfRule type="cellIs" dxfId="19" priority="17" operator="equal">
      <formula>"c"</formula>
    </cfRule>
    <cfRule type="cellIs" dxfId="18" priority="18" operator="equal">
      <formula>"d"</formula>
    </cfRule>
  </conditionalFormatting>
  <conditionalFormatting sqref="G78:G82">
    <cfRule type="cellIs" dxfId="17" priority="7" operator="equal">
      <formula>"a"</formula>
    </cfRule>
    <cfRule type="cellIs" dxfId="16" priority="8" operator="equal">
      <formula>"a"</formula>
    </cfRule>
    <cfRule type="cellIs" dxfId="15" priority="9" operator="equal">
      <formula>"a"</formula>
    </cfRule>
    <cfRule type="cellIs" dxfId="14" priority="10" operator="equal">
      <formula>"b"</formula>
    </cfRule>
    <cfRule type="cellIs" dxfId="13" priority="11" operator="equal">
      <formula>"c"</formula>
    </cfRule>
    <cfRule type="cellIs" dxfId="12" priority="12" operator="equal">
      <formula>"d"</formula>
    </cfRule>
  </conditionalFormatting>
  <conditionalFormatting sqref="G68:G72">
    <cfRule type="cellIs" dxfId="11" priority="1" operator="equal">
      <formula>"a"</formula>
    </cfRule>
    <cfRule type="cellIs" dxfId="10" priority="2" operator="equal">
      <formula>"a"</formula>
    </cfRule>
    <cfRule type="cellIs" dxfId="9" priority="3" operator="equal">
      <formula>"a"</formula>
    </cfRule>
    <cfRule type="cellIs" dxfId="8" priority="4" operator="equal">
      <formula>"b"</formula>
    </cfRule>
    <cfRule type="cellIs" dxfId="7" priority="5" operator="equal">
      <formula>"c"</formula>
    </cfRule>
    <cfRule type="cellIs" dxfId="6" priority="6" operator="equal">
      <formula>"d"</formula>
    </cfRule>
  </conditionalFormatting>
  <pageMargins left="0.7" right="0.7" top="0.75" bottom="0.75" header="0.3" footer="0.3"/>
  <pageSetup scale="80" fitToHeight="0" orientation="portrait" r:id="rId1"/>
  <drawing r:id="rId2"/>
  <extLst>
    <ext xmlns:x14="http://schemas.microsoft.com/office/spreadsheetml/2009/9/main" uri="{CCE6A557-97BC-4b89-ADB6-D9C93CAAB3DF}">
      <x14:dataValidations xmlns:xm="http://schemas.microsoft.com/office/excel/2006/main" count="16">
        <x14:dataValidation type="list" showInputMessage="1" showErrorMessage="1">
          <x14:formula1>
            <xm:f>'dont touch this'!$M$6:$M$15</xm:f>
          </x14:formula1>
          <xm:sqref>H49</xm:sqref>
        </x14:dataValidation>
        <x14:dataValidation type="list" showInputMessage="1" showErrorMessage="1">
          <x14:formula1>
            <xm:f>'dont touch this'!$M$18:$M$27</xm:f>
          </x14:formula1>
          <xm:sqref>H168:H170 H131 H127 H123 H98 H93 H203 H62 H33 H24 H201 H198:H199 H196 H194</xm:sqref>
        </x14:dataValidation>
        <x14:dataValidation type="list" showInputMessage="1" showErrorMessage="1">
          <x14:formula1>
            <xm:f>'dont touch this'!$M$29:$M$38</xm:f>
          </x14:formula1>
          <xm:sqref>H269 H261:H266 H259 H257 H255 H253 H251 H249 H247 H239:H245 H237 H235 H233 H231 H229 H227 H225 H223 H221 H219 H217 H215 H213 H207:H211 H205 H191 H188 H177 H175 H172 H164 H160 H157 H153 H150 H271:H272 H119 H116 H113 H110 H103:H106 H282 H280 H77 H75 H72 H67 H57 H52 H44 H39 H36 H30 H27 H21 H18 H15 H278 H276 H274 H146 H142 H132:H134 H138</xm:sqref>
        </x14:dataValidation>
        <x14:dataValidation type="list" allowBlank="1" showInputMessage="1" showErrorMessage="1">
          <x14:formula1>
            <xm:f>'dont touch this'!$L$18:$L$27</xm:f>
          </x14:formula1>
          <xm:sqref>H200</xm:sqref>
        </x14:dataValidation>
        <x14:dataValidation type="list" showInputMessage="1" showErrorMessage="1">
          <x14:formula1>
            <xm:f>'dont touch this'!$L$29:$L$38</xm:f>
          </x14:formula1>
          <xm:sqref>H102 H97 H48 H202 H193 H167 H126</xm:sqref>
        </x14:dataValidation>
        <x14:dataValidation type="list" allowBlank="1" showInputMessage="1" showErrorMessage="1">
          <x14:formula1>
            <xm:f>'dont touch this'!$L$41:$L$50</xm:f>
          </x14:formula1>
          <xm:sqref>H226 H228 H230 H232 H234 H236 H238 H246 H248 H250 H252 H254 H256 H258 H260 H267:H268 H270 H273 H275 H277 H279 H281 H222 H220 H218 H216 H214 H212 H206 H204 H197 H195 H171 H163 H156 H130 H122 H224 H76 H74 H71 H66 H61 H56 H43 H82:H84 H78:H79 H88:H90 H92 H141 H145 H137</xm:sqref>
        </x14:dataValidation>
        <x14:dataValidation type="list" showInputMessage="1" showErrorMessage="1">
          <x14:formula1>
            <xm:f>'dont touch this'!$K$29:$K$38</xm:f>
          </x14:formula1>
          <xm:sqref>H96 H101 H65 H60 H55 H42</xm:sqref>
        </x14:dataValidation>
        <x14:dataValidation type="list" allowBlank="1" showInputMessage="1" showErrorMessage="1">
          <x14:formula1>
            <xm:f>'dont touch this'!$K$29:$K$38</xm:f>
          </x14:formula1>
          <xm:sqref>H91</xm:sqref>
        </x14:dataValidation>
        <x14:dataValidation type="list" showInputMessage="1" showErrorMessage="1">
          <x14:formula1>
            <xm:f>'dont touch this'!$K$6:$K$15</xm:f>
          </x14:formula1>
          <xm:sqref>H70 H47 H87</xm:sqref>
        </x14:dataValidation>
        <x14:dataValidation type="list" allowBlank="1" showInputMessage="1" showErrorMessage="1">
          <x14:formula1>
            <xm:f>'dont touch this'!$J$6:$J$15</xm:f>
          </x14:formula1>
          <xm:sqref>H86 H69 H59 H46 H41 H32 H187 H155 H129 H125</xm:sqref>
        </x14:dataValidation>
        <x14:dataValidation type="list" allowBlank="1" showInputMessage="1" showErrorMessage="1">
          <x14:formula1>
            <xm:f>'dont touch this'!$J$18:$J$27</xm:f>
          </x14:formula1>
          <xm:sqref>H118 H81 H54 H51 H29 H166 H159 H149 H121</xm:sqref>
        </x14:dataValidation>
        <x14:dataValidation type="list" showInputMessage="1" showErrorMessage="1">
          <x14:formula1>
            <xm:f>'dont touch this'!$J$29:$J$38</xm:f>
          </x14:formula1>
          <xm:sqref>H112 H109 H95 H64 H38 H35 H26 H17 H14 H100 H23 H20 H186 H162 H152 H115 H136 H140 H144</xm:sqref>
        </x14:dataValidation>
        <x14:dataValidation type="list" allowBlank="1" showInputMessage="1" showErrorMessage="1">
          <x14:formula1>
            <xm:f>'dont touch this'!$I$41:$I$50</xm:f>
          </x14:formula1>
          <xm:sqref>H161 H158 H151 H120 H114 H111 H108 H99 H94 H80 H68 H63 H53 H37 H34 H28 H25 H22 H19 H16 H13 H190 H185 H178 H174 H135 H139 H143</xm:sqref>
        </x14:dataValidation>
        <x14:dataValidation type="list" showInputMessage="1" showErrorMessage="1">
          <x14:formula1>
            <xm:f>'dont touch this'!$I$29:$I$38</xm:f>
          </x14:formula1>
          <xm:sqref>H50 H176 H165 H148 H117</xm:sqref>
        </x14:dataValidation>
        <x14:dataValidation type="list" showInputMessage="1" showErrorMessage="1">
          <x14:formula1>
            <xm:f>'dont touch this'!$I$18:$I$27</xm:f>
          </x14:formula1>
          <xm:sqref>H31 H154 H128 H124 H40</xm:sqref>
        </x14:dataValidation>
        <x14:dataValidation type="list" showInputMessage="1" showErrorMessage="1">
          <x14:formula1>
            <xm:f>'dont touch this'!$I$6:$I$15</xm:f>
          </x14:formula1>
          <xm:sqref>H58 H45 H85</xm:sqref>
        </x14:dataValidation>
      </x14:dataValidations>
    </ext>
  </extLst>
</worksheet>
</file>

<file path=xl/worksheets/sheet2.xml><?xml version="1.0" encoding="utf-8"?>
<worksheet xmlns="http://schemas.openxmlformats.org/spreadsheetml/2006/main" xmlns:r="http://schemas.openxmlformats.org/officeDocument/2006/relationships">
  <sheetPr>
    <tabColor rgb="FFFFFF00"/>
  </sheetPr>
  <dimension ref="A1:M281"/>
  <sheetViews>
    <sheetView showGridLines="0" showZeros="0" zoomScale="80" zoomScaleNormal="80" workbookViewId="0">
      <pane ySplit="1" topLeftCell="A11" activePane="bottomLeft" state="frozen"/>
      <selection activeCell="B1" sqref="B1"/>
      <selection pane="bottomLeft" activeCell="I28" sqref="I28"/>
    </sheetView>
  </sheetViews>
  <sheetFormatPr defaultColWidth="48.85546875" defaultRowHeight="14.25"/>
  <cols>
    <col min="1" max="1" width="1.140625" style="1" customWidth="1"/>
    <col min="2" max="2" width="22.140625" style="1" hidden="1" customWidth="1"/>
    <col min="3" max="3" width="10.140625" style="1" hidden="1" customWidth="1"/>
    <col min="4" max="4" width="32.7109375" style="1" hidden="1" customWidth="1"/>
    <col min="5" max="5" width="13.140625" style="1" hidden="1" customWidth="1"/>
    <col min="6" max="6" width="11.28515625" style="1" hidden="1" customWidth="1"/>
    <col min="7" max="7" width="18.7109375" style="1" hidden="1" customWidth="1"/>
    <col min="8" max="14" width="18.7109375" style="1" customWidth="1"/>
    <col min="15" max="16384" width="48.85546875" style="1"/>
  </cols>
  <sheetData>
    <row r="1" spans="1:13" ht="20.25" customHeight="1">
      <c r="B1" s="66"/>
      <c r="C1" s="67"/>
      <c r="D1" s="66" t="s">
        <v>0</v>
      </c>
      <c r="E1" s="67"/>
    </row>
    <row r="2" spans="1:13" ht="17.25" customHeight="1">
      <c r="A2" s="12"/>
      <c r="B2" s="45" t="s">
        <v>1</v>
      </c>
      <c r="C2" s="4">
        <v>137145</v>
      </c>
      <c r="D2" s="23" t="s">
        <v>167</v>
      </c>
      <c r="E2" s="13">
        <v>1</v>
      </c>
      <c r="F2" s="60" t="str">
        <f>VLOOKUP(C2:C278,[1]Sheet1!$B$1:$G$200,6,FALSE)</f>
        <v>d</v>
      </c>
    </row>
    <row r="3" spans="1:13">
      <c r="A3" s="12"/>
      <c r="B3" s="45"/>
      <c r="C3" s="4">
        <v>167145</v>
      </c>
      <c r="D3" s="23" t="s">
        <v>169</v>
      </c>
      <c r="E3" s="13">
        <v>4</v>
      </c>
      <c r="F3" s="60" t="str">
        <f>VLOOKUP(C3:C279,[1]Sheet1!$B$1:$G$200,6,FALSE)</f>
        <v>d</v>
      </c>
    </row>
    <row r="4" spans="1:13">
      <c r="A4" s="12"/>
      <c r="B4" s="45"/>
      <c r="C4" s="4">
        <v>207145</v>
      </c>
      <c r="D4" s="23" t="s">
        <v>91</v>
      </c>
      <c r="E4" s="13">
        <v>200</v>
      </c>
      <c r="F4" s="60" t="str">
        <f>VLOOKUP(C4:C280,[1]Sheet1!$B$1:$G$200,6,FALSE)</f>
        <v>d</v>
      </c>
      <c r="I4" s="75"/>
      <c r="J4" s="75"/>
      <c r="K4" s="75"/>
      <c r="L4" s="75"/>
      <c r="M4" s="75"/>
    </row>
    <row r="5" spans="1:13" ht="17.25" customHeight="1">
      <c r="A5" s="12"/>
      <c r="B5" s="46" t="s">
        <v>1</v>
      </c>
      <c r="C5" s="5">
        <v>137020</v>
      </c>
      <c r="D5" s="22" t="s">
        <v>4</v>
      </c>
      <c r="E5" s="15">
        <v>1</v>
      </c>
      <c r="F5" s="60" t="str">
        <f>VLOOKUP(C5:C281,[1]Sheet1!$B$1:$G$200,6,FALSE)</f>
        <v>d</v>
      </c>
      <c r="I5" s="75">
        <v>1</v>
      </c>
      <c r="J5" s="75">
        <v>4</v>
      </c>
      <c r="K5" s="75">
        <v>6</v>
      </c>
      <c r="L5" s="75">
        <v>20</v>
      </c>
      <c r="M5" s="75">
        <v>200</v>
      </c>
    </row>
    <row r="6" spans="1:13">
      <c r="A6" s="12"/>
      <c r="B6" s="46"/>
      <c r="C6" s="5">
        <v>167020</v>
      </c>
      <c r="D6" s="22" t="s">
        <v>4</v>
      </c>
      <c r="E6" s="15">
        <v>4</v>
      </c>
      <c r="F6" s="60" t="str">
        <f>VLOOKUP(C6:C282,[1]Sheet1!$B$1:$G$200,6,FALSE)</f>
        <v>d</v>
      </c>
      <c r="H6" s="1" t="s">
        <v>182</v>
      </c>
      <c r="I6" s="1">
        <v>48</v>
      </c>
      <c r="J6" s="1">
        <v>60</v>
      </c>
      <c r="K6" s="1">
        <v>36</v>
      </c>
      <c r="L6" s="1">
        <v>32</v>
      </c>
      <c r="M6" s="1">
        <v>4</v>
      </c>
    </row>
    <row r="7" spans="1:13">
      <c r="A7" s="12"/>
      <c r="B7" s="46"/>
      <c r="C7" s="5">
        <v>207020</v>
      </c>
      <c r="D7" s="22" t="s">
        <v>4</v>
      </c>
      <c r="E7" s="15">
        <v>200</v>
      </c>
      <c r="F7" s="60" t="s">
        <v>177</v>
      </c>
      <c r="I7" s="1">
        <f>I6*2</f>
        <v>96</v>
      </c>
      <c r="J7" s="1">
        <f t="shared" ref="J7:M7" si="0">J6*2</f>
        <v>120</v>
      </c>
      <c r="K7" s="1">
        <f t="shared" si="0"/>
        <v>72</v>
      </c>
      <c r="L7" s="1">
        <f t="shared" si="0"/>
        <v>64</v>
      </c>
      <c r="M7" s="1">
        <f t="shared" si="0"/>
        <v>8</v>
      </c>
    </row>
    <row r="8" spans="1:13" s="2" customFormat="1" ht="15.75" customHeight="1">
      <c r="A8" s="12"/>
      <c r="B8" s="47" t="s">
        <v>1</v>
      </c>
      <c r="C8" s="6">
        <v>133201</v>
      </c>
      <c r="D8" s="34" t="s">
        <v>2</v>
      </c>
      <c r="E8" s="14">
        <v>1</v>
      </c>
      <c r="F8" s="60" t="str">
        <f>VLOOKUP(C8:C284,[1]Sheet1!$B$1:$G$200,6,FALSE)</f>
        <v>d</v>
      </c>
      <c r="I8" s="2">
        <f>I6*3</f>
        <v>144</v>
      </c>
      <c r="J8" s="2">
        <f t="shared" ref="J8:M8" si="1">J6*3</f>
        <v>180</v>
      </c>
      <c r="K8" s="2">
        <f t="shared" si="1"/>
        <v>108</v>
      </c>
      <c r="L8" s="2">
        <f t="shared" si="1"/>
        <v>96</v>
      </c>
      <c r="M8" s="2">
        <f t="shared" si="1"/>
        <v>12</v>
      </c>
    </row>
    <row r="9" spans="1:13" s="2" customFormat="1" ht="17.25" customHeight="1">
      <c r="A9" s="12"/>
      <c r="B9" s="47"/>
      <c r="C9" s="6">
        <v>163201</v>
      </c>
      <c r="D9" s="34" t="s">
        <v>2</v>
      </c>
      <c r="E9" s="14">
        <v>4</v>
      </c>
      <c r="F9" s="60" t="str">
        <f>VLOOKUP(C9:C285,[1]Sheet1!$B$1:$G$200,6,FALSE)</f>
        <v>c</v>
      </c>
      <c r="I9" s="2">
        <f>I6*4</f>
        <v>192</v>
      </c>
      <c r="J9" s="2">
        <f t="shared" ref="J9:M9" si="2">J6*4</f>
        <v>240</v>
      </c>
      <c r="K9" s="2">
        <f t="shared" si="2"/>
        <v>144</v>
      </c>
      <c r="L9" s="2">
        <f t="shared" si="2"/>
        <v>128</v>
      </c>
      <c r="M9" s="2">
        <f t="shared" si="2"/>
        <v>16</v>
      </c>
    </row>
    <row r="10" spans="1:13" s="2" customFormat="1" ht="18.95" customHeight="1">
      <c r="A10" s="12"/>
      <c r="B10" s="47"/>
      <c r="C10" s="6">
        <v>203201</v>
      </c>
      <c r="D10" s="34" t="s">
        <v>2</v>
      </c>
      <c r="E10" s="14">
        <v>200</v>
      </c>
      <c r="F10" s="60" t="str">
        <f>VLOOKUP(C10:C286,[1]Sheet1!$B$1:$G$200,6,FALSE)</f>
        <v>d</v>
      </c>
      <c r="I10" s="2">
        <f>I6*5</f>
        <v>240</v>
      </c>
      <c r="J10" s="2">
        <f t="shared" ref="J10:M10" si="3">J6*5</f>
        <v>300</v>
      </c>
      <c r="K10" s="2">
        <f t="shared" si="3"/>
        <v>180</v>
      </c>
      <c r="L10" s="2">
        <f t="shared" si="3"/>
        <v>160</v>
      </c>
      <c r="M10" s="2">
        <f t="shared" si="3"/>
        <v>20</v>
      </c>
    </row>
    <row r="11" spans="1:13" ht="15" customHeight="1">
      <c r="A11" s="12"/>
      <c r="B11" s="46" t="s">
        <v>122</v>
      </c>
      <c r="C11" s="5">
        <v>133202</v>
      </c>
      <c r="D11" s="26" t="s">
        <v>3</v>
      </c>
      <c r="E11" s="15">
        <v>1</v>
      </c>
      <c r="F11" s="60" t="str">
        <f>VLOOKUP(C11:C287,[1]Sheet1!$B$1:$G$200,6,FALSE)</f>
        <v>d</v>
      </c>
      <c r="H11" s="2"/>
      <c r="I11" s="1">
        <f>I6*6</f>
        <v>288</v>
      </c>
      <c r="J11" s="1">
        <f t="shared" ref="J11:M11" si="4">J6*6</f>
        <v>360</v>
      </c>
      <c r="K11" s="1">
        <f t="shared" si="4"/>
        <v>216</v>
      </c>
      <c r="L11" s="1">
        <f t="shared" si="4"/>
        <v>192</v>
      </c>
      <c r="M11" s="1">
        <f t="shared" si="4"/>
        <v>24</v>
      </c>
    </row>
    <row r="12" spans="1:13">
      <c r="A12" s="12"/>
      <c r="B12" s="46"/>
      <c r="C12" s="5">
        <v>163202</v>
      </c>
      <c r="D12" s="26" t="s">
        <v>3</v>
      </c>
      <c r="E12" s="15">
        <v>4</v>
      </c>
      <c r="F12" s="60" t="str">
        <f>VLOOKUP(C12:C288,[1]Sheet1!$B$1:$G$200,6,FALSE)</f>
        <v>c</v>
      </c>
      <c r="H12" s="2"/>
      <c r="I12" s="1">
        <f>I6*7</f>
        <v>336</v>
      </c>
      <c r="J12" s="1">
        <f t="shared" ref="J12:M12" si="5">J6*7</f>
        <v>420</v>
      </c>
      <c r="K12" s="1">
        <f t="shared" si="5"/>
        <v>252</v>
      </c>
      <c r="L12" s="1">
        <f t="shared" si="5"/>
        <v>224</v>
      </c>
      <c r="M12" s="1">
        <f t="shared" si="5"/>
        <v>28</v>
      </c>
    </row>
    <row r="13" spans="1:13">
      <c r="A13" s="12"/>
      <c r="B13" s="46"/>
      <c r="C13" s="5">
        <v>203202</v>
      </c>
      <c r="D13" s="26" t="s">
        <v>3</v>
      </c>
      <c r="E13" s="15">
        <v>200</v>
      </c>
      <c r="F13" s="60" t="s">
        <v>181</v>
      </c>
      <c r="H13" s="2"/>
      <c r="I13" s="1">
        <f>I6*8</f>
        <v>384</v>
      </c>
      <c r="J13" s="1">
        <f t="shared" ref="J13:M13" si="6">J6*8</f>
        <v>480</v>
      </c>
      <c r="K13" s="1">
        <f t="shared" si="6"/>
        <v>288</v>
      </c>
      <c r="L13" s="1">
        <f t="shared" si="6"/>
        <v>256</v>
      </c>
      <c r="M13" s="1">
        <f t="shared" si="6"/>
        <v>32</v>
      </c>
    </row>
    <row r="14" spans="1:13" ht="15" customHeight="1">
      <c r="A14" s="12"/>
      <c r="B14" s="47" t="s">
        <v>1</v>
      </c>
      <c r="C14" s="6">
        <v>137146</v>
      </c>
      <c r="D14" s="25" t="s">
        <v>92</v>
      </c>
      <c r="E14" s="14">
        <v>1</v>
      </c>
      <c r="F14" s="60" t="str">
        <f>VLOOKUP(C14:C290,[1]Sheet1!$B$1:$G$200,6,FALSE)</f>
        <v>d</v>
      </c>
      <c r="H14" s="2"/>
      <c r="I14" s="1">
        <f>I6*9</f>
        <v>432</v>
      </c>
      <c r="J14" s="1">
        <f t="shared" ref="J14:M14" si="7">J6*9</f>
        <v>540</v>
      </c>
      <c r="K14" s="1">
        <f t="shared" si="7"/>
        <v>324</v>
      </c>
      <c r="L14" s="1">
        <f t="shared" si="7"/>
        <v>288</v>
      </c>
      <c r="M14" s="1">
        <f t="shared" si="7"/>
        <v>36</v>
      </c>
    </row>
    <row r="15" spans="1:13">
      <c r="A15" s="12"/>
      <c r="B15" s="47"/>
      <c r="C15" s="6">
        <v>167146</v>
      </c>
      <c r="D15" s="25" t="s">
        <v>92</v>
      </c>
      <c r="E15" s="14">
        <v>4</v>
      </c>
      <c r="F15" s="60" t="str">
        <f>VLOOKUP(C15:C291,[1]Sheet1!$B$1:$G$200,6,FALSE)</f>
        <v>d</v>
      </c>
      <c r="H15" s="2"/>
      <c r="I15" s="1">
        <f>I6*10</f>
        <v>480</v>
      </c>
      <c r="J15" s="1">
        <f t="shared" ref="J15:M15" si="8">J6*10</f>
        <v>600</v>
      </c>
      <c r="K15" s="1">
        <f t="shared" si="8"/>
        <v>360</v>
      </c>
      <c r="L15" s="1">
        <f t="shared" si="8"/>
        <v>320</v>
      </c>
      <c r="M15" s="1">
        <f t="shared" si="8"/>
        <v>40</v>
      </c>
    </row>
    <row r="16" spans="1:13">
      <c r="A16" s="12"/>
      <c r="B16" s="47"/>
      <c r="C16" s="6">
        <v>207146</v>
      </c>
      <c r="D16" s="25" t="s">
        <v>92</v>
      </c>
      <c r="E16" s="14">
        <v>200</v>
      </c>
      <c r="F16" s="60" t="str">
        <f>VLOOKUP(C16:C292,[1]Sheet1!$B$1:$G$200,6,FALSE)</f>
        <v>d</v>
      </c>
    </row>
    <row r="17" spans="1:13" ht="15" customHeight="1">
      <c r="A17" s="12"/>
      <c r="B17" s="46" t="s">
        <v>1</v>
      </c>
      <c r="C17" s="5">
        <v>133203</v>
      </c>
      <c r="D17" s="26" t="s">
        <v>5</v>
      </c>
      <c r="E17" s="15">
        <v>1</v>
      </c>
      <c r="F17" s="60" t="str">
        <f>VLOOKUP(C17:C293,[1]Sheet1!$B$1:$G$200,6,FALSE)</f>
        <v>d</v>
      </c>
      <c r="H17" s="1" t="s">
        <v>183</v>
      </c>
    </row>
    <row r="18" spans="1:13">
      <c r="A18" s="12"/>
      <c r="B18" s="46"/>
      <c r="C18" s="5">
        <v>163203</v>
      </c>
      <c r="D18" s="26" t="s">
        <v>5</v>
      </c>
      <c r="E18" s="15">
        <v>4</v>
      </c>
      <c r="F18" s="60" t="str">
        <f>VLOOKUP(C18:C294,[1]Sheet1!$B$1:$G$200,6,FALSE)</f>
        <v>b</v>
      </c>
      <c r="H18" s="1">
        <v>0.5</v>
      </c>
      <c r="I18" s="75">
        <f>I6*$H$18</f>
        <v>24</v>
      </c>
      <c r="J18" s="75">
        <f t="shared" ref="J18:M18" si="9">J6*$H$18</f>
        <v>30</v>
      </c>
      <c r="K18" s="75">
        <f t="shared" si="9"/>
        <v>18</v>
      </c>
      <c r="L18" s="75">
        <f t="shared" si="9"/>
        <v>16</v>
      </c>
      <c r="M18" s="75">
        <f t="shared" si="9"/>
        <v>2</v>
      </c>
    </row>
    <row r="19" spans="1:13">
      <c r="A19" s="12"/>
      <c r="B19" s="46"/>
      <c r="C19" s="5">
        <v>203203</v>
      </c>
      <c r="D19" s="26" t="s">
        <v>5</v>
      </c>
      <c r="E19" s="15">
        <v>200</v>
      </c>
      <c r="F19" s="60" t="str">
        <f>VLOOKUP(C19:C295,[1]Sheet1!$B$1:$G$200,6,FALSE)</f>
        <v>d</v>
      </c>
      <c r="I19" s="1">
        <f t="shared" ref="I19:M27" si="10">I7*$H$18</f>
        <v>48</v>
      </c>
      <c r="J19" s="1">
        <f t="shared" si="10"/>
        <v>60</v>
      </c>
      <c r="K19" s="1">
        <f t="shared" si="10"/>
        <v>36</v>
      </c>
      <c r="L19" s="1">
        <f t="shared" si="10"/>
        <v>32</v>
      </c>
      <c r="M19" s="1">
        <f t="shared" si="10"/>
        <v>4</v>
      </c>
    </row>
    <row r="20" spans="1:13" ht="15" customHeight="1">
      <c r="A20" s="12"/>
      <c r="B20" s="47" t="s">
        <v>1</v>
      </c>
      <c r="C20" s="6">
        <v>137006</v>
      </c>
      <c r="D20" s="23" t="s">
        <v>6</v>
      </c>
      <c r="E20" s="14">
        <v>1</v>
      </c>
      <c r="F20" s="60" t="str">
        <f>VLOOKUP(C20:C296,[1]Sheet1!$B$1:$G$200,6,FALSE)</f>
        <v>b</v>
      </c>
      <c r="H20" s="1">
        <v>0.25</v>
      </c>
      <c r="I20" s="1">
        <f t="shared" si="10"/>
        <v>72</v>
      </c>
      <c r="J20" s="1">
        <f t="shared" si="10"/>
        <v>90</v>
      </c>
      <c r="K20" s="1">
        <f t="shared" si="10"/>
        <v>54</v>
      </c>
      <c r="L20" s="1">
        <f t="shared" si="10"/>
        <v>48</v>
      </c>
      <c r="M20" s="1">
        <f t="shared" si="10"/>
        <v>6</v>
      </c>
    </row>
    <row r="21" spans="1:13">
      <c r="A21" s="12"/>
      <c r="B21" s="47"/>
      <c r="C21" s="6">
        <v>167006</v>
      </c>
      <c r="D21" s="23" t="s">
        <v>6</v>
      </c>
      <c r="E21" s="14">
        <v>4</v>
      </c>
      <c r="F21" s="60" t="str">
        <f>VLOOKUP(C21:C297,[1]Sheet1!$B$1:$G$200,6,FALSE)</f>
        <v>a</v>
      </c>
      <c r="I21" s="1">
        <f t="shared" si="10"/>
        <v>96</v>
      </c>
      <c r="J21" s="1">
        <f t="shared" si="10"/>
        <v>120</v>
      </c>
      <c r="K21" s="1">
        <f t="shared" si="10"/>
        <v>72</v>
      </c>
      <c r="L21" s="1">
        <f t="shared" si="10"/>
        <v>64</v>
      </c>
      <c r="M21" s="1">
        <f t="shared" si="10"/>
        <v>8</v>
      </c>
    </row>
    <row r="22" spans="1:13">
      <c r="A22" s="12"/>
      <c r="B22" s="47"/>
      <c r="C22" s="6">
        <v>207006</v>
      </c>
      <c r="D22" s="23" t="s">
        <v>6</v>
      </c>
      <c r="E22" s="14">
        <v>200</v>
      </c>
      <c r="F22" s="60" t="s">
        <v>181</v>
      </c>
      <c r="I22" s="1">
        <f t="shared" si="10"/>
        <v>120</v>
      </c>
      <c r="J22" s="1">
        <f t="shared" si="10"/>
        <v>150</v>
      </c>
      <c r="K22" s="1">
        <f t="shared" si="10"/>
        <v>90</v>
      </c>
      <c r="L22" s="1">
        <f t="shared" si="10"/>
        <v>80</v>
      </c>
      <c r="M22" s="1">
        <f t="shared" si="10"/>
        <v>10</v>
      </c>
    </row>
    <row r="23" spans="1:13" ht="21" customHeight="1">
      <c r="A23" s="12"/>
      <c r="B23" s="48" t="s">
        <v>163</v>
      </c>
      <c r="C23" s="61">
        <v>137208</v>
      </c>
      <c r="D23" s="26" t="s">
        <v>165</v>
      </c>
      <c r="E23" s="16">
        <v>1</v>
      </c>
      <c r="F23" s="60" t="str">
        <f>VLOOKUP(C23:C299,[1]Sheet1!$B$1:$G$200,6,FALSE)</f>
        <v>d</v>
      </c>
      <c r="H23" s="1">
        <v>0.125</v>
      </c>
      <c r="I23" s="1">
        <f t="shared" si="10"/>
        <v>144</v>
      </c>
      <c r="J23" s="1">
        <f t="shared" si="10"/>
        <v>180</v>
      </c>
      <c r="K23" s="1">
        <f t="shared" si="10"/>
        <v>108</v>
      </c>
      <c r="L23" s="1">
        <f t="shared" si="10"/>
        <v>96</v>
      </c>
      <c r="M23" s="1">
        <f t="shared" si="10"/>
        <v>12</v>
      </c>
    </row>
    <row r="24" spans="1:13" ht="18.75" customHeight="1">
      <c r="A24" s="12"/>
      <c r="B24" s="48" t="s">
        <v>164</v>
      </c>
      <c r="C24" s="61">
        <v>167208</v>
      </c>
      <c r="D24" s="26" t="s">
        <v>165</v>
      </c>
      <c r="E24" s="16">
        <v>4</v>
      </c>
      <c r="F24" s="60" t="str">
        <f>VLOOKUP(C24:C300,[1]Sheet1!$B$1:$G$200,6,FALSE)</f>
        <v>d</v>
      </c>
      <c r="I24" s="1">
        <f t="shared" si="10"/>
        <v>168</v>
      </c>
      <c r="J24" s="1">
        <f t="shared" si="10"/>
        <v>210</v>
      </c>
      <c r="K24" s="1">
        <f t="shared" si="10"/>
        <v>126</v>
      </c>
      <c r="L24" s="1">
        <f t="shared" si="10"/>
        <v>112</v>
      </c>
      <c r="M24" s="1">
        <f t="shared" si="10"/>
        <v>14</v>
      </c>
    </row>
    <row r="25" spans="1:13" ht="18.75" customHeight="1">
      <c r="A25" s="12"/>
      <c r="B25" s="48"/>
      <c r="C25" s="61">
        <v>207208</v>
      </c>
      <c r="D25" s="26" t="s">
        <v>171</v>
      </c>
      <c r="E25" s="16">
        <v>200</v>
      </c>
      <c r="F25" s="60" t="s">
        <v>178</v>
      </c>
      <c r="I25" s="1">
        <f t="shared" si="10"/>
        <v>192</v>
      </c>
      <c r="J25" s="1">
        <f t="shared" si="10"/>
        <v>240</v>
      </c>
      <c r="K25" s="1">
        <f t="shared" si="10"/>
        <v>144</v>
      </c>
      <c r="L25" s="1">
        <f t="shared" si="10"/>
        <v>128</v>
      </c>
      <c r="M25" s="1">
        <f t="shared" si="10"/>
        <v>16</v>
      </c>
    </row>
    <row r="26" spans="1:13" ht="15" customHeight="1">
      <c r="A26" s="12"/>
      <c r="B26" s="47" t="s">
        <v>163</v>
      </c>
      <c r="C26" s="4">
        <v>137085</v>
      </c>
      <c r="D26" s="23" t="s">
        <v>8</v>
      </c>
      <c r="E26" s="13">
        <v>1</v>
      </c>
      <c r="F26" s="60" t="str">
        <f>VLOOKUP(C26:C302,[1]Sheet1!$B$1:$G$200,6,FALSE)</f>
        <v>d</v>
      </c>
      <c r="I26" s="1">
        <f t="shared" si="10"/>
        <v>216</v>
      </c>
      <c r="J26" s="1">
        <f t="shared" si="10"/>
        <v>270</v>
      </c>
      <c r="K26" s="1">
        <f t="shared" si="10"/>
        <v>162</v>
      </c>
      <c r="L26" s="1">
        <f t="shared" si="10"/>
        <v>144</v>
      </c>
      <c r="M26" s="1">
        <f t="shared" si="10"/>
        <v>18</v>
      </c>
    </row>
    <row r="27" spans="1:13">
      <c r="A27" s="12"/>
      <c r="B27" s="45"/>
      <c r="C27" s="4">
        <v>167085</v>
      </c>
      <c r="D27" s="23" t="s">
        <v>8</v>
      </c>
      <c r="E27" s="13">
        <v>4</v>
      </c>
      <c r="F27" s="60" t="str">
        <f>VLOOKUP(C27:C303,[1]Sheet1!$B$1:$G$200,6,FALSE)</f>
        <v>d</v>
      </c>
      <c r="I27" s="1">
        <f t="shared" si="10"/>
        <v>240</v>
      </c>
      <c r="J27" s="1">
        <f t="shared" si="10"/>
        <v>300</v>
      </c>
      <c r="K27" s="1">
        <f t="shared" si="10"/>
        <v>180</v>
      </c>
      <c r="L27" s="1">
        <f t="shared" si="10"/>
        <v>160</v>
      </c>
      <c r="M27" s="1">
        <f t="shared" si="10"/>
        <v>20</v>
      </c>
    </row>
    <row r="28" spans="1:13">
      <c r="A28" s="12"/>
      <c r="B28" s="45"/>
      <c r="C28" s="4">
        <v>207085</v>
      </c>
      <c r="D28" s="23" t="s">
        <v>8</v>
      </c>
      <c r="E28" s="13">
        <v>200</v>
      </c>
      <c r="F28" s="60" t="str">
        <f>VLOOKUP(C28:C304,[1]Sheet1!$B$1:$G$200,6,FALSE)</f>
        <v>d</v>
      </c>
    </row>
    <row r="29" spans="1:13" ht="15" customHeight="1">
      <c r="A29" s="12"/>
      <c r="B29" s="48" t="s">
        <v>7</v>
      </c>
      <c r="C29" s="3">
        <v>133051</v>
      </c>
      <c r="D29" s="22" t="s">
        <v>168</v>
      </c>
      <c r="E29" s="16">
        <v>1</v>
      </c>
      <c r="F29" s="60" t="str">
        <f>VLOOKUP(C29:C305,[1]Sheet1!$B$1:$G$200,6,FALSE)</f>
        <v>b</v>
      </c>
      <c r="H29" s="1" t="s">
        <v>179</v>
      </c>
      <c r="I29" s="75">
        <f>I6*$H$20</f>
        <v>12</v>
      </c>
      <c r="J29" s="75">
        <f t="shared" ref="J29:M29" si="11">J6*$H$20</f>
        <v>15</v>
      </c>
      <c r="K29" s="75">
        <f t="shared" si="11"/>
        <v>9</v>
      </c>
      <c r="L29" s="75">
        <f t="shared" si="11"/>
        <v>8</v>
      </c>
      <c r="M29" s="75">
        <f t="shared" si="11"/>
        <v>1</v>
      </c>
    </row>
    <row r="30" spans="1:13">
      <c r="A30" s="12"/>
      <c r="B30" s="48"/>
      <c r="C30" s="3">
        <v>163051</v>
      </c>
      <c r="D30" s="22" t="s">
        <v>170</v>
      </c>
      <c r="E30" s="16">
        <v>4</v>
      </c>
      <c r="F30" s="60" t="str">
        <f>VLOOKUP(C30:C306,[1]Sheet1!$B$1:$G$200,6,FALSE)</f>
        <v>a</v>
      </c>
      <c r="I30" s="1">
        <f t="shared" ref="I30:M39" si="12">I7*$H$20</f>
        <v>24</v>
      </c>
      <c r="J30" s="1">
        <f t="shared" si="12"/>
        <v>30</v>
      </c>
      <c r="K30" s="1">
        <f t="shared" si="12"/>
        <v>18</v>
      </c>
      <c r="L30" s="1">
        <f t="shared" si="12"/>
        <v>16</v>
      </c>
      <c r="M30" s="1">
        <f t="shared" si="12"/>
        <v>2</v>
      </c>
    </row>
    <row r="31" spans="1:13">
      <c r="A31" s="12"/>
      <c r="B31" s="48"/>
      <c r="C31" s="3">
        <v>173051</v>
      </c>
      <c r="D31" s="22" t="s">
        <v>166</v>
      </c>
      <c r="E31" s="16">
        <v>6</v>
      </c>
      <c r="F31" s="60" t="str">
        <f>VLOOKUP(C31:C307,[1]Sheet1!$B$1:$G$200,6,FALSE)</f>
        <v>c</v>
      </c>
      <c r="I31" s="1">
        <f t="shared" si="12"/>
        <v>36</v>
      </c>
      <c r="J31" s="1">
        <f t="shared" si="12"/>
        <v>45</v>
      </c>
      <c r="K31" s="1">
        <f t="shared" si="12"/>
        <v>27</v>
      </c>
      <c r="L31" s="1">
        <f t="shared" si="12"/>
        <v>24</v>
      </c>
      <c r="M31" s="1">
        <f t="shared" si="12"/>
        <v>3</v>
      </c>
    </row>
    <row r="32" spans="1:13">
      <c r="A32" s="12"/>
      <c r="B32" s="48"/>
      <c r="C32" s="3">
        <v>193051</v>
      </c>
      <c r="D32" s="22" t="s">
        <v>9</v>
      </c>
      <c r="E32" s="16">
        <v>20</v>
      </c>
      <c r="F32" s="60" t="str">
        <f>VLOOKUP(C32:C308,[1]Sheet1!$B$1:$G$200,6,FALSE)</f>
        <v>d</v>
      </c>
      <c r="I32" s="1">
        <f t="shared" si="12"/>
        <v>48</v>
      </c>
      <c r="J32" s="1">
        <f t="shared" si="12"/>
        <v>60</v>
      </c>
      <c r="K32" s="1">
        <f t="shared" si="12"/>
        <v>36</v>
      </c>
      <c r="L32" s="1">
        <f t="shared" si="12"/>
        <v>32</v>
      </c>
      <c r="M32" s="1">
        <f t="shared" si="12"/>
        <v>4</v>
      </c>
    </row>
    <row r="33" spans="1:13">
      <c r="A33" s="12"/>
      <c r="B33" s="48"/>
      <c r="C33" s="3">
        <v>203051</v>
      </c>
      <c r="D33" s="22" t="s">
        <v>9</v>
      </c>
      <c r="E33" s="16">
        <v>200</v>
      </c>
      <c r="F33" s="60" t="s">
        <v>177</v>
      </c>
      <c r="I33" s="1">
        <f t="shared" si="12"/>
        <v>60</v>
      </c>
      <c r="J33" s="1">
        <f t="shared" si="12"/>
        <v>75</v>
      </c>
      <c r="K33" s="1">
        <f t="shared" si="12"/>
        <v>45</v>
      </c>
      <c r="L33" s="1">
        <f t="shared" si="12"/>
        <v>40</v>
      </c>
      <c r="M33" s="1">
        <f t="shared" si="12"/>
        <v>5</v>
      </c>
    </row>
    <row r="34" spans="1:13" ht="15" customHeight="1">
      <c r="A34" s="12"/>
      <c r="B34" s="47" t="s">
        <v>7</v>
      </c>
      <c r="C34" s="6">
        <v>133393</v>
      </c>
      <c r="D34" s="25" t="s">
        <v>10</v>
      </c>
      <c r="E34" s="14">
        <v>1</v>
      </c>
      <c r="F34" s="60" t="str">
        <f>VLOOKUP(C34:C310,[1]Sheet1!$B$1:$G$200,6,FALSE)</f>
        <v>a</v>
      </c>
      <c r="I34" s="1">
        <f t="shared" si="12"/>
        <v>72</v>
      </c>
      <c r="J34" s="1">
        <f t="shared" si="12"/>
        <v>90</v>
      </c>
      <c r="K34" s="1">
        <f t="shared" si="12"/>
        <v>54</v>
      </c>
      <c r="L34" s="1">
        <f t="shared" si="12"/>
        <v>48</v>
      </c>
      <c r="M34" s="1">
        <f t="shared" si="12"/>
        <v>6</v>
      </c>
    </row>
    <row r="35" spans="1:13">
      <c r="A35" s="12"/>
      <c r="B35" s="47"/>
      <c r="C35" s="6">
        <v>163393</v>
      </c>
      <c r="D35" s="25" t="s">
        <v>10</v>
      </c>
      <c r="E35" s="14">
        <v>4</v>
      </c>
      <c r="F35" s="60" t="str">
        <f>VLOOKUP(C35:C311,[1]Sheet1!$B$1:$G$200,6,FALSE)</f>
        <v>a</v>
      </c>
      <c r="H35" s="60"/>
      <c r="I35" s="1">
        <f t="shared" si="12"/>
        <v>84</v>
      </c>
      <c r="J35" s="1">
        <f t="shared" si="12"/>
        <v>105</v>
      </c>
      <c r="K35" s="1">
        <f t="shared" si="12"/>
        <v>63</v>
      </c>
      <c r="L35" s="1">
        <f t="shared" si="12"/>
        <v>56</v>
      </c>
      <c r="M35" s="1">
        <f t="shared" si="12"/>
        <v>7</v>
      </c>
    </row>
    <row r="36" spans="1:13">
      <c r="A36" s="12"/>
      <c r="B36" s="47"/>
      <c r="C36" s="6">
        <v>173393</v>
      </c>
      <c r="D36" s="25" t="s">
        <v>10</v>
      </c>
      <c r="E36" s="14">
        <v>6</v>
      </c>
      <c r="F36" s="60" t="str">
        <f>VLOOKUP(C36:C312,[1]Sheet1!$B$1:$G$200,6,FALSE)</f>
        <v>a</v>
      </c>
      <c r="I36" s="1">
        <f t="shared" si="12"/>
        <v>96</v>
      </c>
      <c r="J36" s="1">
        <f t="shared" si="12"/>
        <v>120</v>
      </c>
      <c r="K36" s="1">
        <f t="shared" si="12"/>
        <v>72</v>
      </c>
      <c r="L36" s="1">
        <f t="shared" si="12"/>
        <v>64</v>
      </c>
      <c r="M36" s="1">
        <f t="shared" si="12"/>
        <v>8</v>
      </c>
    </row>
    <row r="37" spans="1:13">
      <c r="A37" s="12"/>
      <c r="B37" s="47"/>
      <c r="C37" s="6">
        <v>193393</v>
      </c>
      <c r="D37" s="25" t="s">
        <v>10</v>
      </c>
      <c r="E37" s="14">
        <v>20</v>
      </c>
      <c r="F37" s="60" t="str">
        <f>VLOOKUP(C37:C313,[1]Sheet1!$B$1:$G$200,6,FALSE)</f>
        <v>c</v>
      </c>
      <c r="I37" s="1">
        <f t="shared" si="12"/>
        <v>108</v>
      </c>
      <c r="J37" s="1">
        <f t="shared" si="12"/>
        <v>135</v>
      </c>
      <c r="K37" s="1">
        <f t="shared" si="12"/>
        <v>81</v>
      </c>
      <c r="L37" s="1">
        <f t="shared" si="12"/>
        <v>72</v>
      </c>
      <c r="M37" s="1">
        <f t="shared" si="12"/>
        <v>9</v>
      </c>
    </row>
    <row r="38" spans="1:13">
      <c r="A38" s="12"/>
      <c r="B38" s="47"/>
      <c r="C38" s="6">
        <v>203393</v>
      </c>
      <c r="D38" s="25" t="s">
        <v>10</v>
      </c>
      <c r="E38" s="14">
        <v>200</v>
      </c>
      <c r="F38" s="60" t="str">
        <f>VLOOKUP(C38:C314,[1]Sheet1!$B$1:$G$200,6,FALSE)</f>
        <v>a</v>
      </c>
      <c r="H38" s="65"/>
      <c r="I38" s="1">
        <f t="shared" si="12"/>
        <v>120</v>
      </c>
      <c r="J38" s="1">
        <f t="shared" si="12"/>
        <v>150</v>
      </c>
      <c r="K38" s="1">
        <f t="shared" si="12"/>
        <v>90</v>
      </c>
      <c r="L38" s="1">
        <f t="shared" si="12"/>
        <v>80</v>
      </c>
      <c r="M38" s="1">
        <f t="shared" si="12"/>
        <v>10</v>
      </c>
    </row>
    <row r="39" spans="1:13" ht="15" customHeight="1">
      <c r="A39" s="12"/>
      <c r="B39" s="46" t="s">
        <v>7</v>
      </c>
      <c r="C39" s="5">
        <v>133392</v>
      </c>
      <c r="D39" s="26" t="s">
        <v>11</v>
      </c>
      <c r="E39" s="15">
        <v>1</v>
      </c>
      <c r="F39" s="60" t="str">
        <f>VLOOKUP(C39:C315,[1]Sheet1!$B$1:$G$200,6,FALSE)</f>
        <v>c</v>
      </c>
      <c r="I39" s="1">
        <f t="shared" si="12"/>
        <v>0</v>
      </c>
      <c r="J39" s="1">
        <f t="shared" si="12"/>
        <v>0</v>
      </c>
      <c r="K39" s="1">
        <f t="shared" si="12"/>
        <v>0</v>
      </c>
      <c r="L39" s="1">
        <f t="shared" si="12"/>
        <v>0</v>
      </c>
      <c r="M39" s="1">
        <f t="shared" si="12"/>
        <v>0</v>
      </c>
    </row>
    <row r="40" spans="1:13">
      <c r="A40" s="12"/>
      <c r="B40" s="46"/>
      <c r="C40" s="5">
        <v>163392</v>
      </c>
      <c r="D40" s="26" t="s">
        <v>11</v>
      </c>
      <c r="E40" s="15">
        <v>4</v>
      </c>
      <c r="F40" s="60" t="str">
        <f>VLOOKUP(C40:C316,[1]Sheet1!$B$1:$G$200,6,FALSE)</f>
        <v>b</v>
      </c>
    </row>
    <row r="41" spans="1:13">
      <c r="A41" s="12"/>
      <c r="B41" s="46"/>
      <c r="C41" s="5">
        <v>203392</v>
      </c>
      <c r="D41" s="26" t="s">
        <v>11</v>
      </c>
      <c r="E41" s="15">
        <v>200</v>
      </c>
      <c r="F41" s="60" t="s">
        <v>177</v>
      </c>
      <c r="H41" s="1" t="s">
        <v>177</v>
      </c>
      <c r="I41" s="1">
        <f>I6*$H$23</f>
        <v>6</v>
      </c>
      <c r="L41" s="1">
        <f t="shared" ref="L41" si="13">L6*$H$23</f>
        <v>4</v>
      </c>
    </row>
    <row r="42" spans="1:13">
      <c r="A42" s="12"/>
      <c r="B42" s="45" t="s">
        <v>7</v>
      </c>
      <c r="C42" s="4">
        <v>137143</v>
      </c>
      <c r="D42" s="23" t="s">
        <v>12</v>
      </c>
      <c r="E42" s="13">
        <v>1</v>
      </c>
      <c r="F42" s="60" t="str">
        <f>VLOOKUP(C42:C318,[1]Sheet1!$B$1:$G$200,6,FALSE)</f>
        <v>d</v>
      </c>
      <c r="I42" s="1">
        <f t="shared" ref="I42:L51" si="14">I7*$H$23</f>
        <v>12</v>
      </c>
      <c r="L42" s="1">
        <f t="shared" si="14"/>
        <v>8</v>
      </c>
    </row>
    <row r="43" spans="1:13">
      <c r="A43" s="12"/>
      <c r="B43" s="45"/>
      <c r="C43" s="4">
        <v>167143</v>
      </c>
      <c r="D43" s="23" t="s">
        <v>12</v>
      </c>
      <c r="E43" s="13">
        <v>4</v>
      </c>
      <c r="F43" s="60" t="str">
        <f>VLOOKUP(C43:C319,[1]Sheet1!$B$1:$G$200,6,FALSE)</f>
        <v>b</v>
      </c>
      <c r="I43" s="1">
        <f t="shared" si="14"/>
        <v>18</v>
      </c>
      <c r="L43" s="1">
        <f t="shared" si="14"/>
        <v>12</v>
      </c>
    </row>
    <row r="44" spans="1:13">
      <c r="A44" s="12"/>
      <c r="B44" s="49"/>
      <c r="C44" s="4">
        <v>177143</v>
      </c>
      <c r="D44" s="23" t="s">
        <v>12</v>
      </c>
      <c r="E44" s="13">
        <v>6</v>
      </c>
      <c r="F44" s="60" t="str">
        <f>VLOOKUP(C44:C320,[1]Sheet1!$B$1:$G$200,6,FALSE)</f>
        <v>d</v>
      </c>
      <c r="I44" s="1">
        <f t="shared" si="14"/>
        <v>24</v>
      </c>
      <c r="L44" s="1">
        <f t="shared" si="14"/>
        <v>16</v>
      </c>
    </row>
    <row r="45" spans="1:13">
      <c r="A45" s="12"/>
      <c r="B45" s="45"/>
      <c r="C45" s="4">
        <v>197143</v>
      </c>
      <c r="D45" s="23" t="s">
        <v>12</v>
      </c>
      <c r="E45" s="13">
        <v>20</v>
      </c>
      <c r="F45" s="60" t="str">
        <f>VLOOKUP(C45:C321,[1]Sheet1!$B$1:$G$200,6,FALSE)</f>
        <v>d</v>
      </c>
      <c r="I45" s="1">
        <f t="shared" si="14"/>
        <v>30</v>
      </c>
      <c r="L45" s="1">
        <f t="shared" si="14"/>
        <v>20</v>
      </c>
    </row>
    <row r="46" spans="1:13">
      <c r="A46" s="12"/>
      <c r="B46" s="45"/>
      <c r="C46" s="4">
        <v>207143</v>
      </c>
      <c r="D46" s="23" t="s">
        <v>12</v>
      </c>
      <c r="E46" s="13">
        <v>200</v>
      </c>
      <c r="F46" s="60" t="str">
        <f>VLOOKUP(C46:C322,[1]Sheet1!$B$1:$G$200,6,FALSE)</f>
        <v>d</v>
      </c>
      <c r="I46" s="1">
        <f t="shared" si="14"/>
        <v>36</v>
      </c>
      <c r="L46" s="1">
        <f t="shared" si="14"/>
        <v>24</v>
      </c>
    </row>
    <row r="47" spans="1:13">
      <c r="A47" s="12"/>
      <c r="B47" s="48" t="s">
        <v>7</v>
      </c>
      <c r="C47" s="3">
        <v>137144</v>
      </c>
      <c r="D47" s="22" t="s">
        <v>13</v>
      </c>
      <c r="E47" s="16">
        <v>1</v>
      </c>
      <c r="F47" s="60" t="s">
        <v>180</v>
      </c>
      <c r="I47" s="1">
        <f t="shared" si="14"/>
        <v>42</v>
      </c>
      <c r="L47" s="1">
        <f t="shared" si="14"/>
        <v>28</v>
      </c>
    </row>
    <row r="48" spans="1:13">
      <c r="A48" s="12"/>
      <c r="B48" s="48"/>
      <c r="C48" s="3">
        <v>167144</v>
      </c>
      <c r="D48" s="22" t="s">
        <v>13</v>
      </c>
      <c r="E48" s="16">
        <v>4</v>
      </c>
      <c r="F48" s="60" t="str">
        <f>VLOOKUP(C48:C324,[1]Sheet1!$B$1:$G$200,6,FALSE)</f>
        <v>a</v>
      </c>
      <c r="I48" s="1">
        <f t="shared" si="14"/>
        <v>48</v>
      </c>
      <c r="L48" s="1">
        <f t="shared" si="14"/>
        <v>32</v>
      </c>
    </row>
    <row r="49" spans="1:12">
      <c r="A49" s="12"/>
      <c r="B49" s="48"/>
      <c r="C49" s="3">
        <v>177144</v>
      </c>
      <c r="D49" s="22" t="s">
        <v>13</v>
      </c>
      <c r="E49" s="16">
        <v>6</v>
      </c>
      <c r="F49" s="60" t="str">
        <f>VLOOKUP(C49:C325,[1]Sheet1!$B$1:$G$200,6,FALSE)</f>
        <v>d</v>
      </c>
      <c r="I49" s="1">
        <f t="shared" si="14"/>
        <v>54</v>
      </c>
      <c r="L49" s="1">
        <f t="shared" si="14"/>
        <v>36</v>
      </c>
    </row>
    <row r="50" spans="1:12">
      <c r="A50" s="12"/>
      <c r="B50" s="48"/>
      <c r="C50" s="3">
        <v>197144</v>
      </c>
      <c r="D50" s="22" t="s">
        <v>13</v>
      </c>
      <c r="E50" s="16">
        <v>20</v>
      </c>
      <c r="F50" s="60" t="str">
        <f>VLOOKUP(C50:C326,[1]Sheet1!$B$1:$G$200,6,FALSE)</f>
        <v>d</v>
      </c>
      <c r="I50" s="1">
        <f t="shared" si="14"/>
        <v>60</v>
      </c>
      <c r="L50" s="1">
        <f t="shared" si="14"/>
        <v>40</v>
      </c>
    </row>
    <row r="51" spans="1:12">
      <c r="A51" s="12"/>
      <c r="B51" s="48"/>
      <c r="C51" s="3">
        <v>207144</v>
      </c>
      <c r="D51" s="22" t="s">
        <v>13</v>
      </c>
      <c r="E51" s="16">
        <v>200</v>
      </c>
      <c r="F51" s="60" t="str">
        <f>VLOOKUP(C51:C327,[1]Sheet1!$B$1:$G$200,6,FALSE)</f>
        <v>b</v>
      </c>
      <c r="I51" s="1">
        <f t="shared" si="14"/>
        <v>0</v>
      </c>
      <c r="J51" s="1">
        <f t="shared" si="14"/>
        <v>0</v>
      </c>
      <c r="K51" s="1">
        <f t="shared" si="14"/>
        <v>0</v>
      </c>
      <c r="L51" s="1">
        <f t="shared" si="14"/>
        <v>0</v>
      </c>
    </row>
    <row r="52" spans="1:12" ht="17.25" customHeight="1">
      <c r="A52" s="12"/>
      <c r="B52" s="50" t="s">
        <v>85</v>
      </c>
      <c r="C52" s="4">
        <v>137134</v>
      </c>
      <c r="D52" s="23" t="s">
        <v>16</v>
      </c>
      <c r="E52" s="13">
        <v>1</v>
      </c>
      <c r="F52" s="60" t="str">
        <f>VLOOKUP(C52:C328,[1]Sheet1!$B$1:$G$200,6,FALSE)</f>
        <v>d</v>
      </c>
    </row>
    <row r="53" spans="1:12">
      <c r="A53" s="12"/>
      <c r="B53" s="50"/>
      <c r="C53" s="4">
        <v>167134</v>
      </c>
      <c r="D53" s="23" t="s">
        <v>16</v>
      </c>
      <c r="E53" s="13">
        <v>4</v>
      </c>
      <c r="F53" s="60" t="str">
        <f>VLOOKUP(C53:C329,[1]Sheet1!$B$1:$G$200,6,FALSE)</f>
        <v>d</v>
      </c>
    </row>
    <row r="54" spans="1:12">
      <c r="A54" s="12"/>
      <c r="B54" s="50"/>
      <c r="C54" s="4">
        <v>177134</v>
      </c>
      <c r="D54" s="23" t="s">
        <v>16</v>
      </c>
      <c r="E54" s="13">
        <v>6</v>
      </c>
      <c r="F54" s="60" t="str">
        <f>VLOOKUP(C54:C330,[1]Sheet1!$B$1:$G$200,6,FALSE)</f>
        <v>d</v>
      </c>
    </row>
    <row r="55" spans="1:12">
      <c r="A55" s="12"/>
      <c r="B55" s="50"/>
      <c r="C55" s="4">
        <v>197134</v>
      </c>
      <c r="D55" s="23" t="s">
        <v>16</v>
      </c>
      <c r="E55" s="13">
        <v>20</v>
      </c>
      <c r="F55" s="60" t="str">
        <f>VLOOKUP(C55:C331,[1]Sheet1!$B$1:$G$200,6,FALSE)</f>
        <v>d</v>
      </c>
    </row>
    <row r="56" spans="1:12">
      <c r="A56" s="12"/>
      <c r="B56" s="50"/>
      <c r="C56" s="4">
        <v>207134</v>
      </c>
      <c r="D56" s="23" t="s">
        <v>16</v>
      </c>
      <c r="E56" s="13">
        <v>200</v>
      </c>
      <c r="F56" s="60" t="str">
        <f>VLOOKUP(C56:C332,[1]Sheet1!$B$1:$G$200,6,FALSE)</f>
        <v>d</v>
      </c>
    </row>
    <row r="57" spans="1:12" ht="17.25" customHeight="1">
      <c r="A57" s="12"/>
      <c r="B57" s="51" t="s">
        <v>85</v>
      </c>
      <c r="C57" s="3">
        <v>133129</v>
      </c>
      <c r="D57" s="22" t="s">
        <v>17</v>
      </c>
      <c r="E57" s="16">
        <v>1</v>
      </c>
      <c r="F57" s="60" t="str">
        <f>VLOOKUP(C57:C333,[1]Sheet1!$B$1:$G$200,6,FALSE)</f>
        <v>d</v>
      </c>
    </row>
    <row r="58" spans="1:12">
      <c r="A58" s="12"/>
      <c r="B58" s="51"/>
      <c r="C58" s="3">
        <v>163129</v>
      </c>
      <c r="D58" s="22" t="s">
        <v>17</v>
      </c>
      <c r="E58" s="16">
        <v>4</v>
      </c>
      <c r="F58" s="60" t="s">
        <v>180</v>
      </c>
    </row>
    <row r="59" spans="1:12">
      <c r="A59" s="12"/>
      <c r="B59" s="51"/>
      <c r="C59" s="3">
        <v>173129</v>
      </c>
      <c r="D59" s="22" t="s">
        <v>17</v>
      </c>
      <c r="E59" s="16">
        <v>6</v>
      </c>
      <c r="F59" s="60" t="s">
        <v>180</v>
      </c>
    </row>
    <row r="60" spans="1:12">
      <c r="A60" s="12"/>
      <c r="B60" s="51"/>
      <c r="C60" s="3">
        <v>193129</v>
      </c>
      <c r="D60" s="22" t="s">
        <v>17</v>
      </c>
      <c r="E60" s="16">
        <v>20</v>
      </c>
      <c r="F60" s="60" t="str">
        <f>VLOOKUP(C60:C336,[1]Sheet1!$B$1:$G$200,6,FALSE)</f>
        <v>d</v>
      </c>
    </row>
    <row r="61" spans="1:12">
      <c r="A61" s="12"/>
      <c r="B61" s="51"/>
      <c r="C61" s="3">
        <v>203129</v>
      </c>
      <c r="D61" s="22" t="s">
        <v>17</v>
      </c>
      <c r="E61" s="16">
        <v>200</v>
      </c>
      <c r="F61" s="60" t="str">
        <f>VLOOKUP(C61:C337,[1]Sheet1!$B$1:$G$200,6,FALSE)</f>
        <v>d</v>
      </c>
    </row>
    <row r="62" spans="1:12" ht="19.5" customHeight="1">
      <c r="B62" s="66"/>
      <c r="C62" s="68"/>
      <c r="D62" s="67" t="s">
        <v>94</v>
      </c>
      <c r="E62" s="67"/>
      <c r="F62" s="60"/>
    </row>
    <row r="63" spans="1:12" ht="17.25" customHeight="1">
      <c r="B63" s="52" t="s">
        <v>1</v>
      </c>
      <c r="C63" s="6">
        <v>197021</v>
      </c>
      <c r="D63" s="33" t="s">
        <v>19</v>
      </c>
      <c r="E63" s="14">
        <v>20</v>
      </c>
      <c r="F63" s="60" t="str">
        <f>VLOOKUP(C63:C339,[1]Sheet1!$B$1:$G$200,6,FALSE)</f>
        <v>d</v>
      </c>
    </row>
    <row r="64" spans="1:12" ht="16.5" customHeight="1">
      <c r="B64" s="52"/>
      <c r="C64" s="6">
        <v>207021</v>
      </c>
      <c r="D64" s="33" t="s">
        <v>19</v>
      </c>
      <c r="E64" s="14">
        <v>200</v>
      </c>
      <c r="F64" s="60" t="str">
        <f>VLOOKUP(C64:C340,[1]Sheet1!$B$1:$G$200,6,FALSE)</f>
        <v>d</v>
      </c>
    </row>
    <row r="65" spans="1:6" ht="20.100000000000001" customHeight="1">
      <c r="B65" s="51" t="s">
        <v>1</v>
      </c>
      <c r="C65" s="3">
        <v>197147</v>
      </c>
      <c r="D65" s="27" t="s">
        <v>112</v>
      </c>
      <c r="E65" s="16">
        <v>20</v>
      </c>
      <c r="F65" s="60" t="str">
        <f>VLOOKUP(C65:C341,[1]Sheet1!$B$1:$G$200,6,FALSE)</f>
        <v>d</v>
      </c>
    </row>
    <row r="66" spans="1:6" ht="20.100000000000001" customHeight="1">
      <c r="B66" s="51"/>
      <c r="C66" s="3">
        <v>207147</v>
      </c>
      <c r="D66" s="27" t="s">
        <v>112</v>
      </c>
      <c r="E66" s="16">
        <v>200</v>
      </c>
      <c r="F66" s="60" t="str">
        <f>VLOOKUP(C66:C342,[1]Sheet1!$B$1:$G$200,6,FALSE)</f>
        <v>d</v>
      </c>
    </row>
    <row r="67" spans="1:6" ht="24.95" customHeight="1">
      <c r="B67" s="50" t="s">
        <v>1</v>
      </c>
      <c r="C67" s="4">
        <v>197148</v>
      </c>
      <c r="D67" s="33" t="s">
        <v>113</v>
      </c>
      <c r="E67" s="13">
        <v>20</v>
      </c>
      <c r="F67" s="60" t="str">
        <f>VLOOKUP(C67:C343,[1]Sheet1!$B$1:$G$200,6,FALSE)</f>
        <v>d</v>
      </c>
    </row>
    <row r="68" spans="1:6" ht="24.95" customHeight="1">
      <c r="B68" s="50"/>
      <c r="C68" s="4">
        <v>207148</v>
      </c>
      <c r="D68" s="33" t="s">
        <v>114</v>
      </c>
      <c r="E68" s="13">
        <v>200</v>
      </c>
      <c r="F68" s="60" t="str">
        <f>VLOOKUP(C68:C344,[1]Sheet1!$B$1:$G$200,6,FALSE)</f>
        <v>d</v>
      </c>
    </row>
    <row r="69" spans="1:6" ht="17.25" customHeight="1">
      <c r="A69" s="12"/>
      <c r="B69" s="53" t="s">
        <v>7</v>
      </c>
      <c r="C69" s="5">
        <v>133134</v>
      </c>
      <c r="D69" s="24" t="s">
        <v>14</v>
      </c>
      <c r="E69" s="15">
        <v>1</v>
      </c>
      <c r="F69" s="60" t="str">
        <f>VLOOKUP(C69:C345,[1]Sheet1!$B$1:$G$200,6,FALSE)</f>
        <v>d</v>
      </c>
    </row>
    <row r="70" spans="1:6">
      <c r="A70" s="12"/>
      <c r="B70" s="53"/>
      <c r="C70" s="5">
        <v>163134</v>
      </c>
      <c r="D70" s="24" t="s">
        <v>14</v>
      </c>
      <c r="E70" s="15">
        <v>4</v>
      </c>
      <c r="F70" s="60" t="str">
        <f>VLOOKUP(C70:C346,[1]Sheet1!$B$1:$G$200,6,FALSE)</f>
        <v>b</v>
      </c>
    </row>
    <row r="71" spans="1:6">
      <c r="A71" s="12"/>
      <c r="B71" s="53"/>
      <c r="C71" s="5">
        <v>173134</v>
      </c>
      <c r="D71" s="24" t="s">
        <v>83</v>
      </c>
      <c r="E71" s="15">
        <v>6</v>
      </c>
      <c r="F71" s="60" t="str">
        <f>VLOOKUP(C71:C347,[1]Sheet1!$B$1:$G$200,6,FALSE)</f>
        <v>b</v>
      </c>
    </row>
    <row r="72" spans="1:6">
      <c r="A72" s="12"/>
      <c r="B72" s="53"/>
      <c r="C72" s="5">
        <v>193134</v>
      </c>
      <c r="D72" s="24" t="s">
        <v>83</v>
      </c>
      <c r="E72" s="15">
        <v>20</v>
      </c>
      <c r="F72" s="60" t="str">
        <f>VLOOKUP(C72:C348,[1]Sheet1!$B$1:$G$200,6,FALSE)</f>
        <v>b</v>
      </c>
    </row>
    <row r="73" spans="1:6">
      <c r="A73" s="12"/>
      <c r="B73" s="53"/>
      <c r="C73" s="5">
        <v>203134</v>
      </c>
      <c r="D73" s="24" t="s">
        <v>83</v>
      </c>
      <c r="E73" s="15">
        <v>200</v>
      </c>
      <c r="F73" s="60" t="s">
        <v>181</v>
      </c>
    </row>
    <row r="74" spans="1:6" ht="17.25" customHeight="1">
      <c r="A74" s="12"/>
      <c r="B74" s="52" t="s">
        <v>7</v>
      </c>
      <c r="C74" s="6">
        <v>133128</v>
      </c>
      <c r="D74" s="34" t="s">
        <v>15</v>
      </c>
      <c r="E74" s="14">
        <v>1</v>
      </c>
      <c r="F74" s="60" t="s">
        <v>180</v>
      </c>
    </row>
    <row r="75" spans="1:6">
      <c r="A75" s="12"/>
      <c r="B75" s="52"/>
      <c r="C75" s="6">
        <v>163128</v>
      </c>
      <c r="D75" s="34" t="s">
        <v>15</v>
      </c>
      <c r="E75" s="14">
        <v>4</v>
      </c>
      <c r="F75" s="60" t="str">
        <f>VLOOKUP(C75:C351,[1]Sheet1!$B$1:$G$200,6,FALSE)</f>
        <v>a</v>
      </c>
    </row>
    <row r="76" spans="1:6">
      <c r="A76" s="12"/>
      <c r="B76" s="52"/>
      <c r="C76" s="6">
        <v>173128</v>
      </c>
      <c r="D76" s="34" t="s">
        <v>84</v>
      </c>
      <c r="E76" s="14">
        <v>6</v>
      </c>
      <c r="F76" s="60" t="str">
        <f>VLOOKUP(C76:C352,[1]Sheet1!$B$1:$G$200,6,FALSE)</f>
        <v>a</v>
      </c>
    </row>
    <row r="77" spans="1:6">
      <c r="A77" s="12"/>
      <c r="B77" s="52"/>
      <c r="C77" s="6">
        <v>193128</v>
      </c>
      <c r="D77" s="34" t="s">
        <v>84</v>
      </c>
      <c r="E77" s="14">
        <v>20</v>
      </c>
      <c r="F77" s="60" t="str">
        <f>VLOOKUP(C77:C353,[1]Sheet1!$B$1:$G$200,6,FALSE)</f>
        <v>a</v>
      </c>
    </row>
    <row r="78" spans="1:6">
      <c r="A78" s="12"/>
      <c r="B78" s="52"/>
      <c r="C78" s="6">
        <v>203128</v>
      </c>
      <c r="D78" s="34" t="s">
        <v>84</v>
      </c>
      <c r="E78" s="14">
        <v>200</v>
      </c>
      <c r="F78" s="60" t="str">
        <f>VLOOKUP(C78:C354,[1]Sheet1!$B$1:$G$200,6,FALSE)</f>
        <v>a</v>
      </c>
    </row>
    <row r="79" spans="1:6" ht="20.25" customHeight="1">
      <c r="B79" s="53" t="s">
        <v>7</v>
      </c>
      <c r="C79" s="5">
        <v>208332</v>
      </c>
      <c r="D79" s="24" t="s">
        <v>137</v>
      </c>
      <c r="E79" s="15">
        <v>200</v>
      </c>
      <c r="F79" s="60" t="str">
        <f>VLOOKUP(C79:C355,[1]Sheet1!$B$1:$G$200,6,FALSE)</f>
        <v>d</v>
      </c>
    </row>
    <row r="80" spans="1:6" ht="17.25" customHeight="1">
      <c r="B80" s="52" t="s">
        <v>7</v>
      </c>
      <c r="C80" s="6">
        <v>177126</v>
      </c>
      <c r="D80" s="34" t="s">
        <v>20</v>
      </c>
      <c r="E80" s="14">
        <v>6</v>
      </c>
      <c r="F80" s="60" t="str">
        <f>VLOOKUP(C80:C356,[1]Sheet1!$B$1:$G$200,6,FALSE)</f>
        <v>d</v>
      </c>
    </row>
    <row r="81" spans="2:6">
      <c r="B81" s="52"/>
      <c r="C81" s="6">
        <v>197126</v>
      </c>
      <c r="D81" s="34" t="s">
        <v>20</v>
      </c>
      <c r="E81" s="14">
        <v>20</v>
      </c>
      <c r="F81" s="60" t="str">
        <f>VLOOKUP(C81:C357,[1]Sheet1!$B$1:$G$200,6,FALSE)</f>
        <v>d</v>
      </c>
    </row>
    <row r="82" spans="2:6">
      <c r="B82" s="52"/>
      <c r="C82" s="6">
        <v>207126</v>
      </c>
      <c r="D82" s="34" t="s">
        <v>20</v>
      </c>
      <c r="E82" s="14">
        <v>200</v>
      </c>
      <c r="F82" s="60" t="str">
        <f>VLOOKUP(C82:C358,[1]Sheet1!$B$1:$G$200,6,FALSE)</f>
        <v>b</v>
      </c>
    </row>
    <row r="83" spans="2:6" ht="15" customHeight="1">
      <c r="B83" s="51" t="s">
        <v>18</v>
      </c>
      <c r="C83" s="3">
        <v>133126</v>
      </c>
      <c r="D83" s="27" t="s">
        <v>138</v>
      </c>
      <c r="E83" s="16">
        <v>1</v>
      </c>
      <c r="F83" s="60" t="str">
        <f>VLOOKUP(C83:C359,[1]Sheet1!$B$1:$G$200,6,FALSE)</f>
        <v>d</v>
      </c>
    </row>
    <row r="84" spans="2:6">
      <c r="B84" s="51"/>
      <c r="C84" s="3">
        <v>163126</v>
      </c>
      <c r="D84" s="27" t="s">
        <v>138</v>
      </c>
      <c r="E84" s="16">
        <v>4</v>
      </c>
      <c r="F84" s="60" t="str">
        <f>VLOOKUP(C84:C360,[1]Sheet1!$B$1:$G$200,6,FALSE)</f>
        <v>d</v>
      </c>
    </row>
    <row r="85" spans="2:6">
      <c r="B85" s="51"/>
      <c r="C85" s="3">
        <v>173126</v>
      </c>
      <c r="D85" s="27" t="s">
        <v>138</v>
      </c>
      <c r="E85" s="16">
        <v>6</v>
      </c>
      <c r="F85" s="60" t="str">
        <f>VLOOKUP(C85:C361,[1]Sheet1!$B$1:$G$200,6,FALSE)</f>
        <v>d</v>
      </c>
    </row>
    <row r="86" spans="2:6">
      <c r="B86" s="51"/>
      <c r="C86" s="3">
        <v>193126</v>
      </c>
      <c r="D86" s="27" t="s">
        <v>138</v>
      </c>
      <c r="E86" s="16">
        <v>20</v>
      </c>
      <c r="F86" s="60" t="str">
        <f>VLOOKUP(C86:C362,[1]Sheet1!$B$1:$G$200,6,FALSE)</f>
        <v>c</v>
      </c>
    </row>
    <row r="87" spans="2:6">
      <c r="B87" s="51"/>
      <c r="C87" s="3">
        <v>203126</v>
      </c>
      <c r="D87" s="27" t="s">
        <v>138</v>
      </c>
      <c r="E87" s="16">
        <v>200</v>
      </c>
      <c r="F87" s="60" t="str">
        <f>VLOOKUP(C87:C363,[1]Sheet1!$B$1:$G$200,6,FALSE)</f>
        <v>b</v>
      </c>
    </row>
    <row r="88" spans="2:6" ht="17.25" customHeight="1">
      <c r="B88" s="50" t="s">
        <v>18</v>
      </c>
      <c r="C88" s="4">
        <v>133125</v>
      </c>
      <c r="D88" s="33" t="s">
        <v>139</v>
      </c>
      <c r="E88" s="13">
        <v>1</v>
      </c>
      <c r="F88" s="60" t="str">
        <f>VLOOKUP(C88:C364,[1]Sheet1!$B$1:$G$200,6,FALSE)</f>
        <v>d</v>
      </c>
    </row>
    <row r="89" spans="2:6">
      <c r="B89" s="50"/>
      <c r="C89" s="4">
        <v>163125</v>
      </c>
      <c r="D89" s="33" t="s">
        <v>139</v>
      </c>
      <c r="E89" s="13">
        <v>4</v>
      </c>
      <c r="F89" s="60" t="str">
        <f>VLOOKUP(C89:C365,[1]Sheet1!$B$1:$G$200,6,FALSE)</f>
        <v>c</v>
      </c>
    </row>
    <row r="90" spans="2:6">
      <c r="B90" s="50"/>
      <c r="C90" s="4">
        <v>173125</v>
      </c>
      <c r="D90" s="33" t="s">
        <v>140</v>
      </c>
      <c r="E90" s="13">
        <v>6</v>
      </c>
      <c r="F90" s="60" t="str">
        <f>VLOOKUP(C90:C366,[1]Sheet1!$B$1:$G$200,6,FALSE)</f>
        <v>c</v>
      </c>
    </row>
    <row r="91" spans="2:6">
      <c r="B91" s="50"/>
      <c r="C91" s="4">
        <v>193125</v>
      </c>
      <c r="D91" s="33" t="s">
        <v>140</v>
      </c>
      <c r="E91" s="13">
        <v>20</v>
      </c>
      <c r="F91" s="60" t="str">
        <f>VLOOKUP(C91:C367,[1]Sheet1!$B$1:$G$200,6,FALSE)</f>
        <v>c</v>
      </c>
    </row>
    <row r="92" spans="2:6">
      <c r="B92" s="50"/>
      <c r="C92" s="4">
        <v>203125</v>
      </c>
      <c r="D92" s="33" t="s">
        <v>140</v>
      </c>
      <c r="E92" s="13">
        <v>200</v>
      </c>
      <c r="F92" s="60" t="s">
        <v>177</v>
      </c>
    </row>
    <row r="93" spans="2:6">
      <c r="B93" s="53" t="s">
        <v>18</v>
      </c>
      <c r="C93" s="5">
        <v>204741</v>
      </c>
      <c r="D93" s="24" t="s">
        <v>141</v>
      </c>
      <c r="E93" s="15">
        <v>200</v>
      </c>
      <c r="F93" s="60" t="str">
        <f>VLOOKUP(C93:C369,[1]Sheet1!$B$1:$G$200,6,FALSE)</f>
        <v>d</v>
      </c>
    </row>
    <row r="94" spans="2:6">
      <c r="B94" s="52" t="s">
        <v>18</v>
      </c>
      <c r="C94" s="6">
        <v>204743</v>
      </c>
      <c r="D94" s="34" t="s">
        <v>142</v>
      </c>
      <c r="E94" s="14">
        <v>200</v>
      </c>
      <c r="F94" s="60" t="s">
        <v>177</v>
      </c>
    </row>
    <row r="95" spans="2:6">
      <c r="B95" s="53" t="s">
        <v>18</v>
      </c>
      <c r="C95" s="5">
        <v>203257</v>
      </c>
      <c r="D95" s="24" t="s">
        <v>115</v>
      </c>
      <c r="E95" s="15">
        <v>200</v>
      </c>
      <c r="F95" s="60" t="s">
        <v>177</v>
      </c>
    </row>
    <row r="96" spans="2:6" ht="18">
      <c r="B96" s="66"/>
      <c r="C96" s="68"/>
      <c r="D96" s="67" t="s">
        <v>21</v>
      </c>
      <c r="E96" s="67"/>
      <c r="F96" s="60" t="e">
        <f>VLOOKUP(C96:C372,[1]Sheet1!$B$1:$G$200,6,FALSE)</f>
        <v>#N/A</v>
      </c>
    </row>
    <row r="97" spans="2:6" ht="14.25" customHeight="1">
      <c r="B97" s="52" t="s">
        <v>1</v>
      </c>
      <c r="C97" s="39">
        <v>133151</v>
      </c>
      <c r="D97" s="23" t="s">
        <v>162</v>
      </c>
      <c r="E97" s="36">
        <v>1</v>
      </c>
      <c r="F97" s="60" t="str">
        <f>VLOOKUP(C97:C373,[1]Sheet1!$B$1:$G$200,6,FALSE)</f>
        <v>d</v>
      </c>
    </row>
    <row r="98" spans="2:6" ht="18" customHeight="1">
      <c r="B98" s="54"/>
      <c r="C98" s="39">
        <v>163151</v>
      </c>
      <c r="D98" s="23" t="s">
        <v>130</v>
      </c>
      <c r="E98" s="36">
        <v>4</v>
      </c>
      <c r="F98" s="60" t="str">
        <f>VLOOKUP(C98:C374,[1]Sheet1!$B$1:$G$200,6,FALSE)</f>
        <v>d</v>
      </c>
    </row>
    <row r="99" spans="2:6" ht="18" customHeight="1">
      <c r="B99" s="55"/>
      <c r="C99" s="40">
        <v>203151</v>
      </c>
      <c r="D99" s="23" t="s">
        <v>131</v>
      </c>
      <c r="E99" s="35">
        <v>200</v>
      </c>
      <c r="F99" s="60" t="str">
        <f>VLOOKUP(C99:C375,[1]Sheet1!$B$1:$G$200,6,FALSE)</f>
        <v>d</v>
      </c>
    </row>
    <row r="100" spans="2:6" ht="17.25" customHeight="1">
      <c r="B100" s="51" t="s">
        <v>1</v>
      </c>
      <c r="C100" s="41">
        <v>137123</v>
      </c>
      <c r="D100" s="22" t="s">
        <v>116</v>
      </c>
      <c r="E100" s="16">
        <v>1</v>
      </c>
      <c r="F100" s="60" t="str">
        <f>VLOOKUP(C100:C376,[1]Sheet1!$B$1:$G$200,6,FALSE)</f>
        <v>d</v>
      </c>
    </row>
    <row r="101" spans="2:6">
      <c r="B101" s="51"/>
      <c r="C101" s="9">
        <v>167123</v>
      </c>
      <c r="D101" s="22" t="s">
        <v>116</v>
      </c>
      <c r="E101" s="16">
        <v>4</v>
      </c>
      <c r="F101" s="60" t="str">
        <f>VLOOKUP(C101:C377,[1]Sheet1!$B$1:$G$200,6,FALSE)</f>
        <v>d</v>
      </c>
    </row>
    <row r="102" spans="2:6">
      <c r="B102" s="51"/>
      <c r="C102" s="9">
        <v>203182</v>
      </c>
      <c r="D102" s="22" t="s">
        <v>116</v>
      </c>
      <c r="E102" s="16">
        <v>200</v>
      </c>
      <c r="F102" s="60" t="str">
        <f>VLOOKUP(C102:C378,[1]Sheet1!$B$1:$G$200,6,FALSE)</f>
        <v>d</v>
      </c>
    </row>
    <row r="103" spans="2:6" ht="15" customHeight="1">
      <c r="B103" s="52" t="s">
        <v>1</v>
      </c>
      <c r="C103" s="8">
        <v>137068</v>
      </c>
      <c r="D103" s="23" t="s">
        <v>132</v>
      </c>
      <c r="E103" s="14">
        <v>1</v>
      </c>
      <c r="F103" s="60" t="str">
        <f>VLOOKUP(C103:C379,[1]Sheet1!$B$1:$G$200,6,FALSE)</f>
        <v>d</v>
      </c>
    </row>
    <row r="104" spans="2:6">
      <c r="B104" s="52"/>
      <c r="C104" s="8">
        <v>167068</v>
      </c>
      <c r="D104" s="23" t="s">
        <v>117</v>
      </c>
      <c r="E104" s="14">
        <v>4</v>
      </c>
      <c r="F104" s="60" t="s">
        <v>177</v>
      </c>
    </row>
    <row r="105" spans="2:6">
      <c r="B105" s="50"/>
      <c r="C105" s="8">
        <v>207068</v>
      </c>
      <c r="D105" s="23" t="s">
        <v>132</v>
      </c>
      <c r="E105" s="13">
        <v>200</v>
      </c>
      <c r="F105" s="60" t="s">
        <v>177</v>
      </c>
    </row>
    <row r="106" spans="2:6" ht="15.75" customHeight="1">
      <c r="B106" s="51" t="s">
        <v>1</v>
      </c>
      <c r="C106" s="7">
        <v>137195</v>
      </c>
      <c r="D106" s="24" t="s">
        <v>123</v>
      </c>
      <c r="E106" s="15">
        <v>1</v>
      </c>
      <c r="F106" s="60" t="s">
        <v>179</v>
      </c>
    </row>
    <row r="107" spans="2:6" ht="15.75" customHeight="1">
      <c r="B107" s="53"/>
      <c r="C107" s="7">
        <v>167195</v>
      </c>
      <c r="D107" s="24" t="s">
        <v>123</v>
      </c>
      <c r="E107" s="15">
        <v>4</v>
      </c>
      <c r="F107" s="60" t="s">
        <v>181</v>
      </c>
    </row>
    <row r="108" spans="2:6" ht="15.75" customHeight="1">
      <c r="B108" s="53"/>
      <c r="C108" s="7">
        <v>207195</v>
      </c>
      <c r="D108" s="24" t="s">
        <v>123</v>
      </c>
      <c r="E108" s="15">
        <v>200</v>
      </c>
      <c r="F108" s="60" t="s">
        <v>177</v>
      </c>
    </row>
    <row r="109" spans="2:6" ht="15.75" customHeight="1">
      <c r="B109" s="50" t="s">
        <v>7</v>
      </c>
      <c r="C109" s="8">
        <v>137102</v>
      </c>
      <c r="D109" s="33" t="s">
        <v>23</v>
      </c>
      <c r="E109" s="13">
        <v>1</v>
      </c>
      <c r="F109" s="60" t="str">
        <f>VLOOKUP(C109:C385,[1]Sheet1!$B$1:$G$200,6,FALSE)</f>
        <v>d</v>
      </c>
    </row>
    <row r="110" spans="2:6" ht="15.75" customHeight="1">
      <c r="B110" s="50"/>
      <c r="C110" s="8">
        <v>167102</v>
      </c>
      <c r="D110" s="33" t="s">
        <v>23</v>
      </c>
      <c r="E110" s="13">
        <v>4</v>
      </c>
      <c r="F110" s="60" t="s">
        <v>181</v>
      </c>
    </row>
    <row r="111" spans="2:6" ht="15.75" customHeight="1">
      <c r="B111" s="50"/>
      <c r="C111" s="8">
        <v>197102</v>
      </c>
      <c r="D111" s="33" t="s">
        <v>23</v>
      </c>
      <c r="E111" s="13">
        <v>20</v>
      </c>
      <c r="F111" s="60" t="str">
        <f>VLOOKUP(C111:C387,[1]Sheet1!$B$1:$G$200,6,FALSE)</f>
        <v>d</v>
      </c>
    </row>
    <row r="112" spans="2:6" ht="15.75" customHeight="1">
      <c r="B112" s="50"/>
      <c r="C112" s="8">
        <v>207102</v>
      </c>
      <c r="D112" s="33" t="s">
        <v>23</v>
      </c>
      <c r="E112" s="13">
        <v>200</v>
      </c>
      <c r="F112" s="60" t="s">
        <v>181</v>
      </c>
    </row>
    <row r="113" spans="2:6">
      <c r="B113" s="51" t="s">
        <v>7</v>
      </c>
      <c r="C113" s="9">
        <v>133340</v>
      </c>
      <c r="D113" s="22" t="s">
        <v>86</v>
      </c>
      <c r="E113" s="16">
        <v>1</v>
      </c>
      <c r="F113" s="60" t="str">
        <f>VLOOKUP(C113:C389,[1]Sheet1!$B$1:$G$200,6,FALSE)</f>
        <v>b</v>
      </c>
    </row>
    <row r="114" spans="2:6">
      <c r="B114" s="51"/>
      <c r="C114" s="9">
        <v>163340</v>
      </c>
      <c r="D114" s="22" t="s">
        <v>86</v>
      </c>
      <c r="E114" s="16">
        <v>4</v>
      </c>
      <c r="F114" s="60" t="str">
        <f>VLOOKUP(C114:C390,[1]Sheet1!$B$1:$G$200,6,FALSE)</f>
        <v>a</v>
      </c>
    </row>
    <row r="115" spans="2:6">
      <c r="B115" s="53"/>
      <c r="C115" s="7">
        <v>193342</v>
      </c>
      <c r="D115" s="26" t="s">
        <v>133</v>
      </c>
      <c r="E115" s="15">
        <v>20</v>
      </c>
      <c r="F115" s="60" t="str">
        <f>VLOOKUP(C115:C391,[1]Sheet1!$B$1:$G$200,6,FALSE)</f>
        <v>c</v>
      </c>
    </row>
    <row r="116" spans="2:6" s="2" customFormat="1">
      <c r="B116" s="51"/>
      <c r="C116" s="9">
        <v>203340</v>
      </c>
      <c r="D116" s="22" t="s">
        <v>86</v>
      </c>
      <c r="E116" s="16">
        <v>200</v>
      </c>
      <c r="F116" s="60" t="s">
        <v>181</v>
      </c>
    </row>
    <row r="117" spans="2:6" ht="17.25" customHeight="1">
      <c r="B117" s="50" t="s">
        <v>7</v>
      </c>
      <c r="C117" s="8">
        <v>133130</v>
      </c>
      <c r="D117" s="23" t="s">
        <v>87</v>
      </c>
      <c r="E117" s="13">
        <v>1</v>
      </c>
      <c r="F117" s="60" t="str">
        <f>VLOOKUP(C117:C393,[1]Sheet1!$B$1:$G$200,6,FALSE)</f>
        <v>b</v>
      </c>
    </row>
    <row r="118" spans="2:6">
      <c r="B118" s="50"/>
      <c r="C118" s="8">
        <v>163130</v>
      </c>
      <c r="D118" s="23" t="s">
        <v>87</v>
      </c>
      <c r="E118" s="13">
        <v>4</v>
      </c>
      <c r="F118" s="60" t="str">
        <f>VLOOKUP(C118:C394,[1]Sheet1!$B$1:$G$200,6,FALSE)</f>
        <v>a</v>
      </c>
    </row>
    <row r="119" spans="2:6">
      <c r="B119" s="50"/>
      <c r="C119" s="8">
        <v>193130</v>
      </c>
      <c r="D119" s="23" t="s">
        <v>87</v>
      </c>
      <c r="E119" s="13">
        <v>20</v>
      </c>
      <c r="F119" s="60" t="str">
        <f>VLOOKUP(C119:C395,[1]Sheet1!$B$1:$G$200,6,FALSE)</f>
        <v>d</v>
      </c>
    </row>
    <row r="120" spans="2:6">
      <c r="B120" s="50"/>
      <c r="C120" s="8">
        <v>203130</v>
      </c>
      <c r="D120" s="23" t="s">
        <v>87</v>
      </c>
      <c r="E120" s="13">
        <v>200</v>
      </c>
      <c r="F120" s="60" t="s">
        <v>181</v>
      </c>
    </row>
    <row r="121" spans="2:6">
      <c r="B121" s="53" t="s">
        <v>22</v>
      </c>
      <c r="C121" s="7">
        <v>203181</v>
      </c>
      <c r="D121" s="26" t="s">
        <v>24</v>
      </c>
      <c r="E121" s="15">
        <v>200</v>
      </c>
      <c r="F121" s="60" t="s">
        <v>177</v>
      </c>
    </row>
    <row r="122" spans="2:6">
      <c r="B122" s="53" t="s">
        <v>22</v>
      </c>
      <c r="C122" s="7">
        <v>203185</v>
      </c>
      <c r="D122" s="26" t="s">
        <v>25</v>
      </c>
      <c r="E122" s="15">
        <v>200</v>
      </c>
      <c r="F122" s="60" t="s">
        <v>177</v>
      </c>
    </row>
    <row r="123" spans="2:6" ht="18">
      <c r="B123" s="69"/>
      <c r="C123" s="71"/>
      <c r="D123" s="70" t="s">
        <v>26</v>
      </c>
      <c r="E123" s="70"/>
      <c r="F123" s="60"/>
    </row>
    <row r="124" spans="2:6">
      <c r="B124" s="50" t="s">
        <v>1</v>
      </c>
      <c r="C124" s="4">
        <v>137103</v>
      </c>
      <c r="D124" s="23" t="s">
        <v>126</v>
      </c>
      <c r="E124" s="13">
        <v>1</v>
      </c>
      <c r="F124" s="60" t="str">
        <f>VLOOKUP(C124:C400,[1]Sheet1!$B$1:$G$200,6,FALSE)</f>
        <v>c</v>
      </c>
    </row>
    <row r="125" spans="2:6">
      <c r="B125" s="50"/>
      <c r="C125" s="4">
        <v>167103</v>
      </c>
      <c r="D125" s="23" t="s">
        <v>126</v>
      </c>
      <c r="E125" s="13">
        <v>4</v>
      </c>
      <c r="F125" s="60" t="str">
        <f>VLOOKUP(C125:C401,[1]Sheet1!$B$1:$G$200,6,FALSE)</f>
        <v>b</v>
      </c>
    </row>
    <row r="126" spans="2:6">
      <c r="B126" s="50"/>
      <c r="C126" s="4">
        <v>207103</v>
      </c>
      <c r="D126" s="23" t="s">
        <v>126</v>
      </c>
      <c r="E126" s="13">
        <v>200</v>
      </c>
      <c r="F126" s="60" t="str">
        <f>VLOOKUP(C126:C402,[1]Sheet1!$B$1:$G$200,6,FALSE)</f>
        <v>d</v>
      </c>
    </row>
    <row r="127" spans="2:6" ht="17.25" customHeight="1">
      <c r="B127" s="53" t="s">
        <v>1</v>
      </c>
      <c r="C127" s="5">
        <v>137013</v>
      </c>
      <c r="D127" s="26" t="s">
        <v>118</v>
      </c>
      <c r="E127" s="15">
        <v>1</v>
      </c>
      <c r="F127" s="60" t="str">
        <f>VLOOKUP(C127:C403,[1]Sheet1!$B$1:$G$200,6,FALSE)</f>
        <v>d</v>
      </c>
    </row>
    <row r="128" spans="2:6">
      <c r="B128" s="53"/>
      <c r="C128" s="5">
        <v>167013</v>
      </c>
      <c r="D128" s="26" t="s">
        <v>118</v>
      </c>
      <c r="E128" s="15">
        <v>4</v>
      </c>
      <c r="F128" s="60" t="str">
        <f>VLOOKUP(C128:C404,[1]Sheet1!$B$1:$G$200,6,FALSE)</f>
        <v>d</v>
      </c>
    </row>
    <row r="129" spans="2:6">
      <c r="B129" s="53"/>
      <c r="C129" s="5">
        <v>207013</v>
      </c>
      <c r="D129" s="26" t="s">
        <v>118</v>
      </c>
      <c r="E129" s="15">
        <v>200</v>
      </c>
      <c r="F129" s="60" t="str">
        <f>VLOOKUP(C129:C405,[1]Sheet1!$B$1:$G$200,6,FALSE)</f>
        <v>d</v>
      </c>
    </row>
    <row r="130" spans="2:6" ht="17.25" customHeight="1">
      <c r="B130" s="50" t="s">
        <v>7</v>
      </c>
      <c r="C130" s="4">
        <v>137032</v>
      </c>
      <c r="D130" s="23" t="s">
        <v>127</v>
      </c>
      <c r="E130" s="13">
        <v>1</v>
      </c>
      <c r="F130" s="60" t="str">
        <f>VLOOKUP(C130:C406,[1]Sheet1!$B$1:$G$200,6,FALSE)</f>
        <v>b</v>
      </c>
    </row>
    <row r="131" spans="2:6">
      <c r="B131" s="50"/>
      <c r="C131" s="4">
        <v>167032</v>
      </c>
      <c r="D131" s="23" t="s">
        <v>127</v>
      </c>
      <c r="E131" s="13">
        <v>4</v>
      </c>
      <c r="F131" s="60" t="str">
        <f>VLOOKUP(C131:C407,[1]Sheet1!$B$1:$G$200,6,FALSE)</f>
        <v>a</v>
      </c>
    </row>
    <row r="132" spans="2:6">
      <c r="B132" s="50"/>
      <c r="C132" s="4">
        <v>193321</v>
      </c>
      <c r="D132" s="23" t="s">
        <v>134</v>
      </c>
      <c r="E132" s="13">
        <v>20</v>
      </c>
      <c r="F132" s="60" t="str">
        <f>VLOOKUP(C132:C408,[1]Sheet1!$B$1:$G$200,6,FALSE)</f>
        <v>d</v>
      </c>
    </row>
    <row r="133" spans="2:6">
      <c r="B133" s="50"/>
      <c r="C133" s="4">
        <v>207032</v>
      </c>
      <c r="D133" s="23" t="s">
        <v>127</v>
      </c>
      <c r="E133" s="13">
        <v>200</v>
      </c>
      <c r="F133" s="60" t="str">
        <f>VLOOKUP(C133:C409,[1]Sheet1!$B$1:$G$200,6,FALSE)</f>
        <v>d</v>
      </c>
    </row>
    <row r="134" spans="2:6">
      <c r="B134" s="53" t="s">
        <v>7</v>
      </c>
      <c r="C134" s="5">
        <v>137033</v>
      </c>
      <c r="D134" s="26" t="s">
        <v>128</v>
      </c>
      <c r="E134" s="15">
        <v>1</v>
      </c>
      <c r="F134" s="60" t="str">
        <f>VLOOKUP(C134:C410,[1]Sheet1!$B$1:$G$200,6,FALSE)</f>
        <v>d</v>
      </c>
    </row>
    <row r="135" spans="2:6">
      <c r="B135" s="53"/>
      <c r="C135" s="5">
        <v>167033</v>
      </c>
      <c r="D135" s="26" t="s">
        <v>128</v>
      </c>
      <c r="E135" s="15">
        <v>4</v>
      </c>
      <c r="F135" s="60" t="str">
        <f>VLOOKUP(C135:C411,[1]Sheet1!$B$1:$G$200,6,FALSE)</f>
        <v>b</v>
      </c>
    </row>
    <row r="136" spans="2:6">
      <c r="B136" s="53"/>
      <c r="C136" s="5">
        <v>207033</v>
      </c>
      <c r="D136" s="26" t="s">
        <v>128</v>
      </c>
      <c r="E136" s="15">
        <v>200</v>
      </c>
      <c r="F136" s="60" t="str">
        <f>VLOOKUP(C136:C412,[1]Sheet1!$B$1:$G$200,6,FALSE)</f>
        <v>d</v>
      </c>
    </row>
    <row r="137" spans="2:6" ht="15" customHeight="1">
      <c r="B137" s="50" t="s">
        <v>7</v>
      </c>
      <c r="C137" s="4">
        <v>133336</v>
      </c>
      <c r="D137" s="23" t="s">
        <v>135</v>
      </c>
      <c r="E137" s="13">
        <v>1</v>
      </c>
      <c r="F137" s="60" t="str">
        <f>VLOOKUP(C137:C413,[1]Sheet1!$B$1:$G$200,6,FALSE)</f>
        <v>d</v>
      </c>
    </row>
    <row r="138" spans="2:6">
      <c r="B138" s="50"/>
      <c r="C138" s="4">
        <v>163334</v>
      </c>
      <c r="D138" s="23" t="s">
        <v>135</v>
      </c>
      <c r="E138" s="13">
        <v>4</v>
      </c>
      <c r="F138" s="60" t="str">
        <f>VLOOKUP(C138:C414,[1]Sheet1!$B$1:$G$200,6,FALSE)</f>
        <v>d</v>
      </c>
    </row>
    <row r="139" spans="2:6">
      <c r="B139" s="52"/>
      <c r="C139" s="6">
        <v>193334</v>
      </c>
      <c r="D139" s="25" t="s">
        <v>136</v>
      </c>
      <c r="E139" s="14">
        <v>20</v>
      </c>
      <c r="F139" s="60" t="str">
        <f>VLOOKUP(C139:C415,[1]Sheet1!$B$1:$G$200,6,FALSE)</f>
        <v>d</v>
      </c>
    </row>
    <row r="140" spans="2:6">
      <c r="B140" s="50"/>
      <c r="C140" s="4">
        <v>203336</v>
      </c>
      <c r="D140" s="23" t="s">
        <v>135</v>
      </c>
      <c r="E140" s="13">
        <v>200</v>
      </c>
      <c r="F140" s="60" t="s">
        <v>177</v>
      </c>
    </row>
    <row r="141" spans="2:6">
      <c r="B141" s="51" t="s">
        <v>7</v>
      </c>
      <c r="C141" s="3">
        <v>133339</v>
      </c>
      <c r="D141" s="22" t="s">
        <v>129</v>
      </c>
      <c r="E141" s="16">
        <v>1</v>
      </c>
      <c r="F141" s="60" t="str">
        <f>VLOOKUP(C141:C417,[1]Sheet1!$B$1:$G$200,6,FALSE)</f>
        <v>c</v>
      </c>
    </row>
    <row r="142" spans="2:6" ht="18" customHeight="1">
      <c r="B142" s="51"/>
      <c r="C142" s="3">
        <v>163339</v>
      </c>
      <c r="D142" s="22" t="s">
        <v>129</v>
      </c>
      <c r="E142" s="16">
        <v>4</v>
      </c>
      <c r="F142" s="60" t="str">
        <f>VLOOKUP(C142:C418,[1]Sheet1!$B$1:$G$200,6,FALSE)</f>
        <v>b</v>
      </c>
    </row>
    <row r="143" spans="2:6" ht="18.75" customHeight="1">
      <c r="B143" s="51"/>
      <c r="C143" s="3">
        <v>193339</v>
      </c>
      <c r="D143" s="22" t="s">
        <v>129</v>
      </c>
      <c r="E143" s="16">
        <v>20</v>
      </c>
      <c r="F143" s="60" t="str">
        <f>VLOOKUP(C143:C419,[1]Sheet1!$B$1:$G$200,6,FALSE)</f>
        <v>c</v>
      </c>
    </row>
    <row r="144" spans="2:6">
      <c r="B144" s="51"/>
      <c r="C144" s="3">
        <v>203339</v>
      </c>
      <c r="D144" s="22" t="s">
        <v>129</v>
      </c>
      <c r="E144" s="16">
        <v>200</v>
      </c>
      <c r="F144" s="60" t="s">
        <v>181</v>
      </c>
    </row>
    <row r="145" spans="2:7">
      <c r="B145" s="52" t="s">
        <v>7</v>
      </c>
      <c r="C145" s="6">
        <v>208330</v>
      </c>
      <c r="D145" s="25" t="s">
        <v>119</v>
      </c>
      <c r="E145" s="14">
        <v>200</v>
      </c>
      <c r="F145" s="60" t="str">
        <f>VLOOKUP(C145:C421,[1]Sheet1!$B$1:$G$200,6,FALSE)</f>
        <v>b</v>
      </c>
    </row>
    <row r="146" spans="2:7">
      <c r="B146" s="53" t="s">
        <v>7</v>
      </c>
      <c r="C146" s="5">
        <v>208331</v>
      </c>
      <c r="D146" s="26" t="s">
        <v>120</v>
      </c>
      <c r="E146" s="15">
        <v>200</v>
      </c>
      <c r="F146" s="60" t="str">
        <f>VLOOKUP(C146:C422,[1]Sheet1!$B$1:$G$200,6,FALSE)</f>
        <v>b</v>
      </c>
    </row>
    <row r="147" spans="2:7">
      <c r="B147" s="50" t="s">
        <v>93</v>
      </c>
      <c r="C147" s="4">
        <v>193179</v>
      </c>
      <c r="D147" s="23" t="s">
        <v>111</v>
      </c>
      <c r="E147" s="13">
        <v>20</v>
      </c>
      <c r="F147" s="60" t="str">
        <f>VLOOKUP(C147:C423,[1]Sheet1!$B$1:$G$200,6,FALSE)</f>
        <v>d</v>
      </c>
    </row>
    <row r="148" spans="2:7" ht="15.75" customHeight="1">
      <c r="B148" s="50"/>
      <c r="C148" s="4">
        <v>203179</v>
      </c>
      <c r="D148" s="23" t="s">
        <v>111</v>
      </c>
      <c r="E148" s="13">
        <v>200</v>
      </c>
      <c r="F148" s="60" t="str">
        <f>VLOOKUP(C148:C424,[1]Sheet1!$B$1:$G$200,6,FALSE)</f>
        <v>d</v>
      </c>
    </row>
    <row r="149" spans="2:7" ht="18">
      <c r="B149" s="68"/>
      <c r="C149" s="68"/>
      <c r="D149" s="67" t="s">
        <v>27</v>
      </c>
      <c r="E149" s="67"/>
      <c r="F149" s="60" t="e">
        <f>VLOOKUP(C149:C425,[1]Sheet1!$B$1:$G$200,6,FALSE)</f>
        <v>#N/A</v>
      </c>
    </row>
    <row r="150" spans="2:7">
      <c r="B150" s="52" t="s">
        <v>28</v>
      </c>
      <c r="C150" s="4">
        <v>133327</v>
      </c>
      <c r="D150" s="23" t="s">
        <v>29</v>
      </c>
      <c r="E150" s="13">
        <v>1</v>
      </c>
      <c r="F150" s="60" t="str">
        <f>VLOOKUP(C150:C426,[1]Sheet1!$B$1:$G$200,6,FALSE)</f>
        <v>d</v>
      </c>
    </row>
    <row r="151" spans="2:7">
      <c r="B151" s="52"/>
      <c r="C151" s="4">
        <v>203327</v>
      </c>
      <c r="D151" s="23" t="s">
        <v>29</v>
      </c>
      <c r="E151" s="13">
        <v>200</v>
      </c>
      <c r="F151" s="60" t="s">
        <v>178</v>
      </c>
    </row>
    <row r="152" spans="2:7">
      <c r="B152" s="51" t="s">
        <v>28</v>
      </c>
      <c r="C152" s="3">
        <v>133326</v>
      </c>
      <c r="D152" s="22" t="s">
        <v>30</v>
      </c>
      <c r="E152" s="16">
        <v>1</v>
      </c>
      <c r="F152" s="60" t="str">
        <f>VLOOKUP(C152:C428,[1]Sheet1!$B$1:$G$200,6,FALSE)</f>
        <v>c</v>
      </c>
    </row>
    <row r="153" spans="2:7">
      <c r="B153" s="51"/>
      <c r="C153" s="3">
        <v>203326</v>
      </c>
      <c r="D153" s="22" t="s">
        <v>30</v>
      </c>
      <c r="E153" s="16">
        <v>200</v>
      </c>
      <c r="F153" s="60" t="s">
        <v>178</v>
      </c>
    </row>
    <row r="154" spans="2:7" ht="14.25" customHeight="1">
      <c r="B154" s="52"/>
      <c r="C154" s="6">
        <v>133087</v>
      </c>
      <c r="D154" s="25" t="s">
        <v>31</v>
      </c>
      <c r="E154" s="14">
        <v>1</v>
      </c>
      <c r="F154" s="60" t="str">
        <f>VLOOKUP(C154:C430,[1]Sheet1!$B$1:$G$200,6,FALSE)</f>
        <v>d</v>
      </c>
    </row>
    <row r="155" spans="2:7" ht="14.25" customHeight="1">
      <c r="B155" s="62"/>
      <c r="C155" s="62"/>
      <c r="D155" s="63"/>
      <c r="E155" s="62"/>
      <c r="F155" s="60" t="e">
        <f>VLOOKUP(C155:C431,[1]Sheet1!$B$1:$G$200,6,FALSE)</f>
        <v>#N/A</v>
      </c>
    </row>
    <row r="156" spans="2:7" ht="14.25" customHeight="1">
      <c r="B156" s="64" t="s">
        <v>172</v>
      </c>
      <c r="C156" s="4">
        <v>137210</v>
      </c>
      <c r="D156" s="23" t="s">
        <v>173</v>
      </c>
      <c r="E156" s="13">
        <v>1</v>
      </c>
      <c r="F156" s="60" t="e">
        <f>VLOOKUP(C156:C432,[1]Sheet1!$B$1:$G$200,6,FALSE)</f>
        <v>#N/A</v>
      </c>
      <c r="G156" s="65"/>
    </row>
    <row r="157" spans="2:7" ht="14.25" customHeight="1">
      <c r="B157" s="52"/>
      <c r="C157" s="4">
        <v>137211</v>
      </c>
      <c r="D157" s="23" t="s">
        <v>176</v>
      </c>
      <c r="E157" s="13">
        <v>1</v>
      </c>
      <c r="F157" s="60" t="e">
        <f>VLOOKUP(C157:C433,[1]Sheet1!$B$1:$G$200,6,FALSE)</f>
        <v>#N/A</v>
      </c>
      <c r="G157" s="65"/>
    </row>
    <row r="158" spans="2:7" ht="14.25" customHeight="1">
      <c r="B158" s="51"/>
      <c r="C158" s="3">
        <v>137212</v>
      </c>
      <c r="D158" s="22" t="s">
        <v>174</v>
      </c>
      <c r="E158" s="16">
        <v>1</v>
      </c>
      <c r="F158" s="60" t="e">
        <f>VLOOKUP(C158:C434,[1]Sheet1!$B$1:$G$200,6,FALSE)</f>
        <v>#N/A</v>
      </c>
      <c r="G158" s="65"/>
    </row>
    <row r="159" spans="2:7" ht="14.25" customHeight="1">
      <c r="B159" s="51"/>
      <c r="C159" s="3">
        <v>137213</v>
      </c>
      <c r="D159" s="22" t="s">
        <v>175</v>
      </c>
      <c r="E159" s="16">
        <v>1</v>
      </c>
      <c r="F159" s="60" t="e">
        <f>VLOOKUP(C159:C435,[1]Sheet1!$B$1:$G$200,6,FALSE)</f>
        <v>#N/A</v>
      </c>
      <c r="G159" s="65"/>
    </row>
    <row r="160" spans="2:7" ht="18" customHeight="1">
      <c r="B160" s="68"/>
      <c r="C160" s="68"/>
      <c r="D160" s="67" t="s">
        <v>32</v>
      </c>
      <c r="E160" s="67"/>
      <c r="F160" s="60" t="e">
        <f>VLOOKUP(C160:C436,[1]Sheet1!$B$1:$G$200,6,FALSE)</f>
        <v>#N/A</v>
      </c>
    </row>
    <row r="161" spans="2:6" ht="16.5" customHeight="1">
      <c r="B161" s="52" t="s">
        <v>33</v>
      </c>
      <c r="C161" s="6">
        <v>133214</v>
      </c>
      <c r="D161" s="25" t="s">
        <v>34</v>
      </c>
      <c r="E161" s="14">
        <v>1</v>
      </c>
      <c r="F161" s="60" t="str">
        <f>VLOOKUP(C161:C437,[1]Sheet1!$B$1:$G$200,6,FALSE)</f>
        <v>d</v>
      </c>
    </row>
    <row r="162" spans="2:6">
      <c r="B162" s="52"/>
      <c r="C162" s="6">
        <v>163214</v>
      </c>
      <c r="D162" s="25" t="s">
        <v>34</v>
      </c>
      <c r="E162" s="14">
        <v>4</v>
      </c>
      <c r="F162" s="60" t="str">
        <f>VLOOKUP(C162:C438,[1]Sheet1!$B$1:$G$200,6,FALSE)</f>
        <v>d</v>
      </c>
    </row>
    <row r="163" spans="2:6">
      <c r="B163" s="53" t="s">
        <v>35</v>
      </c>
      <c r="C163" s="5">
        <v>163400</v>
      </c>
      <c r="D163" s="26" t="s">
        <v>36</v>
      </c>
      <c r="E163" s="15">
        <v>4</v>
      </c>
      <c r="F163" s="60" t="str">
        <f>VLOOKUP(C163:C439,[1]Sheet1!$B$1:$G$200,6,FALSE)</f>
        <v>a</v>
      </c>
    </row>
    <row r="164" spans="2:6">
      <c r="B164" s="53"/>
      <c r="C164" s="5">
        <v>203400</v>
      </c>
      <c r="D164" s="26" t="s">
        <v>36</v>
      </c>
      <c r="E164" s="15">
        <v>200</v>
      </c>
      <c r="F164" s="60" t="s">
        <v>177</v>
      </c>
    </row>
    <row r="165" spans="2:6">
      <c r="B165" s="50" t="s">
        <v>37</v>
      </c>
      <c r="C165" s="4">
        <v>127096</v>
      </c>
      <c r="D165" s="23" t="s">
        <v>90</v>
      </c>
      <c r="E165" s="13">
        <v>0.5</v>
      </c>
      <c r="F165" s="60" t="str">
        <f>VLOOKUP(C165:C441,[1]Sheet1!$B$1:$G$200,6,FALSE)</f>
        <v>d</v>
      </c>
    </row>
    <row r="166" spans="2:6">
      <c r="B166" s="52"/>
      <c r="C166" s="6">
        <v>137096</v>
      </c>
      <c r="D166" s="25" t="s">
        <v>38</v>
      </c>
      <c r="E166" s="14">
        <v>1</v>
      </c>
      <c r="F166" s="60" t="str">
        <f>VLOOKUP(C166:C442,[1]Sheet1!$B$1:$G$200,6,FALSE)</f>
        <v>d</v>
      </c>
    </row>
    <row r="167" spans="2:6">
      <c r="B167" s="52"/>
      <c r="C167" s="6">
        <v>207096</v>
      </c>
      <c r="D167" s="25" t="s">
        <v>88</v>
      </c>
      <c r="E167" s="14">
        <v>200</v>
      </c>
      <c r="F167" s="60" t="s">
        <v>178</v>
      </c>
    </row>
    <row r="168" spans="2:6" ht="18">
      <c r="B168" s="71"/>
      <c r="C168" s="71"/>
      <c r="D168" s="70" t="s">
        <v>125</v>
      </c>
      <c r="E168" s="70"/>
      <c r="F168" s="60" t="e">
        <f>VLOOKUP(C168:C444,[1]Sheet1!$B$1:$G$200,6,FALSE)</f>
        <v>#N/A</v>
      </c>
    </row>
    <row r="169" spans="2:6">
      <c r="B169" s="52" t="s">
        <v>39</v>
      </c>
      <c r="C169" s="6">
        <v>197127</v>
      </c>
      <c r="D169" s="25" t="s">
        <v>40</v>
      </c>
      <c r="E169" s="14">
        <v>20</v>
      </c>
      <c r="F169" s="60" t="str">
        <f>VLOOKUP(C169:C445,[1]Sheet1!$B$1:$G$200,6,FALSE)</f>
        <v>c</v>
      </c>
    </row>
    <row r="170" spans="2:6" ht="14.25" customHeight="1">
      <c r="B170" s="52"/>
      <c r="C170" s="6">
        <v>207127</v>
      </c>
      <c r="D170" s="25" t="s">
        <v>40</v>
      </c>
      <c r="E170" s="14">
        <v>200</v>
      </c>
      <c r="F170" s="60" t="s">
        <v>181</v>
      </c>
    </row>
    <row r="171" spans="2:6">
      <c r="B171" s="53"/>
      <c r="C171" s="5">
        <v>197128</v>
      </c>
      <c r="D171" s="26" t="s">
        <v>41</v>
      </c>
      <c r="E171" s="15">
        <v>20</v>
      </c>
      <c r="F171" s="60" t="str">
        <f>VLOOKUP(C171:C447,[1]Sheet1!$B$1:$G$200,6,FALSE)</f>
        <v>d</v>
      </c>
    </row>
    <row r="172" spans="2:6" ht="14.25" customHeight="1">
      <c r="B172" s="53"/>
      <c r="C172" s="5">
        <v>207128</v>
      </c>
      <c r="D172" s="26" t="s">
        <v>41</v>
      </c>
      <c r="E172" s="15">
        <v>200</v>
      </c>
      <c r="F172" s="60" t="s">
        <v>181</v>
      </c>
    </row>
    <row r="173" spans="2:6">
      <c r="B173" s="52"/>
      <c r="C173" s="6">
        <v>197129</v>
      </c>
      <c r="D173" s="25" t="s">
        <v>42</v>
      </c>
      <c r="E173" s="14">
        <v>20</v>
      </c>
      <c r="F173" s="60" t="str">
        <f>VLOOKUP(C173:C449,[1]Sheet1!$B$1:$G$200,6,FALSE)</f>
        <v>d</v>
      </c>
    </row>
    <row r="174" spans="2:6" ht="14.25" customHeight="1">
      <c r="B174" s="52"/>
      <c r="C174" s="6">
        <v>207129</v>
      </c>
      <c r="D174" s="25" t="s">
        <v>42</v>
      </c>
      <c r="E174" s="14">
        <v>200</v>
      </c>
      <c r="F174" s="60" t="s">
        <v>181</v>
      </c>
    </row>
    <row r="175" spans="2:6">
      <c r="B175" s="53"/>
      <c r="C175" s="5">
        <v>204107</v>
      </c>
      <c r="D175" s="26" t="s">
        <v>43</v>
      </c>
      <c r="E175" s="15">
        <v>200</v>
      </c>
      <c r="F175" s="60" t="s">
        <v>181</v>
      </c>
    </row>
    <row r="176" spans="2:6" ht="14.25" customHeight="1">
      <c r="B176" s="52"/>
      <c r="C176" s="6">
        <v>197130</v>
      </c>
      <c r="D176" s="25" t="s">
        <v>44</v>
      </c>
      <c r="E176" s="14">
        <v>20</v>
      </c>
      <c r="F176" s="60" t="str">
        <f>VLOOKUP(C176:C452,[1]Sheet1!$B$1:$G$200,6,FALSE)</f>
        <v>b</v>
      </c>
    </row>
    <row r="177" spans="2:6">
      <c r="B177" s="52"/>
      <c r="C177" s="6">
        <v>207130</v>
      </c>
      <c r="D177" s="25" t="s">
        <v>44</v>
      </c>
      <c r="E177" s="14">
        <v>200</v>
      </c>
      <c r="F177" s="60" t="s">
        <v>181</v>
      </c>
    </row>
    <row r="178" spans="2:6" ht="14.25" customHeight="1">
      <c r="B178" s="53"/>
      <c r="C178" s="5">
        <v>197131</v>
      </c>
      <c r="D178" s="26" t="s">
        <v>45</v>
      </c>
      <c r="E178" s="15">
        <v>20</v>
      </c>
      <c r="F178" s="60" t="str">
        <f>VLOOKUP(C178:C454,[1]Sheet1!$B$1:$G$200,6,FALSE)</f>
        <v>c</v>
      </c>
    </row>
    <row r="179" spans="2:6">
      <c r="B179" s="53"/>
      <c r="C179" s="5">
        <v>207131</v>
      </c>
      <c r="D179" s="26" t="s">
        <v>45</v>
      </c>
      <c r="E179" s="15">
        <v>200</v>
      </c>
      <c r="F179" s="60" t="s">
        <v>181</v>
      </c>
    </row>
    <row r="180" spans="2:6" ht="14.25" customHeight="1">
      <c r="B180" s="52"/>
      <c r="C180" s="6">
        <v>197132</v>
      </c>
      <c r="D180" s="25" t="s">
        <v>46</v>
      </c>
      <c r="E180" s="14">
        <v>20</v>
      </c>
      <c r="F180" s="60" t="str">
        <f>VLOOKUP(C180:C456,[1]Sheet1!$B$1:$G$200,6,FALSE)</f>
        <v>d</v>
      </c>
    </row>
    <row r="181" spans="2:6">
      <c r="B181" s="52"/>
      <c r="C181" s="6">
        <v>207132</v>
      </c>
      <c r="D181" s="25" t="s">
        <v>46</v>
      </c>
      <c r="E181" s="14">
        <v>200</v>
      </c>
      <c r="F181" s="60" t="str">
        <f>VLOOKUP(C181:C457,[1]Sheet1!$B$1:$G$200,6,FALSE)</f>
        <v>d</v>
      </c>
    </row>
    <row r="182" spans="2:6" ht="14.25" customHeight="1">
      <c r="B182" s="53"/>
      <c r="C182" s="5">
        <v>197133</v>
      </c>
      <c r="D182" s="26" t="s">
        <v>47</v>
      </c>
      <c r="E182" s="15">
        <v>20</v>
      </c>
      <c r="F182" s="60" t="str">
        <f>VLOOKUP(C182:C458,[1]Sheet1!$B$1:$G$200,6,FALSE)</f>
        <v>d</v>
      </c>
    </row>
    <row r="183" spans="2:6">
      <c r="B183" s="53"/>
      <c r="C183" s="5">
        <v>207133</v>
      </c>
      <c r="D183" s="26" t="s">
        <v>47</v>
      </c>
      <c r="E183" s="15">
        <v>200</v>
      </c>
      <c r="F183" s="60" t="str">
        <f>VLOOKUP(C183:C459,[1]Sheet1!$B$1:$G$200,6,FALSE)</f>
        <v>d</v>
      </c>
    </row>
    <row r="184" spans="2:6">
      <c r="B184" s="52"/>
      <c r="C184" s="6">
        <v>204017</v>
      </c>
      <c r="D184" s="25" t="s">
        <v>48</v>
      </c>
      <c r="E184" s="14">
        <v>200</v>
      </c>
      <c r="F184" s="60" t="str">
        <f>VLOOKUP(C184:C460,[1]Sheet1!$B$1:$G$200,6,FALSE)</f>
        <v>d</v>
      </c>
    </row>
    <row r="185" spans="2:6">
      <c r="B185" s="53"/>
      <c r="C185" s="5">
        <v>204014</v>
      </c>
      <c r="D185" s="26" t="s">
        <v>49</v>
      </c>
      <c r="E185" s="15">
        <v>200</v>
      </c>
      <c r="F185" s="60" t="s">
        <v>177</v>
      </c>
    </row>
    <row r="186" spans="2:6">
      <c r="B186" s="52"/>
      <c r="C186" s="6">
        <v>204042</v>
      </c>
      <c r="D186" s="25" t="s">
        <v>50</v>
      </c>
      <c r="E186" s="14">
        <v>200</v>
      </c>
      <c r="F186" s="60" t="s">
        <v>177</v>
      </c>
    </row>
    <row r="187" spans="2:6">
      <c r="B187" s="53"/>
      <c r="C187" s="5">
        <v>204043</v>
      </c>
      <c r="D187" s="26" t="s">
        <v>51</v>
      </c>
      <c r="E187" s="15">
        <v>200</v>
      </c>
      <c r="F187" s="60" t="s">
        <v>177</v>
      </c>
    </row>
    <row r="188" spans="2:6">
      <c r="B188" s="50" t="s">
        <v>52</v>
      </c>
      <c r="C188" s="4">
        <v>193781</v>
      </c>
      <c r="D188" s="23" t="s">
        <v>95</v>
      </c>
      <c r="E188" s="13">
        <v>20</v>
      </c>
      <c r="F188" s="60" t="e">
        <f>VLOOKUP(C188:C464,[1]Sheet1!$B$1:$G$200,6,FALSE)</f>
        <v>#N/A</v>
      </c>
    </row>
    <row r="189" spans="2:6">
      <c r="B189" s="50" t="s">
        <v>121</v>
      </c>
      <c r="C189" s="4">
        <v>203781</v>
      </c>
      <c r="D189" s="23" t="s">
        <v>95</v>
      </c>
      <c r="E189" s="13">
        <v>200</v>
      </c>
      <c r="F189" s="60" t="s">
        <v>177</v>
      </c>
    </row>
    <row r="190" spans="2:6">
      <c r="B190" s="51"/>
      <c r="C190" s="3">
        <v>193782</v>
      </c>
      <c r="D190" s="22" t="s">
        <v>96</v>
      </c>
      <c r="E190" s="16">
        <v>20</v>
      </c>
      <c r="F190" s="60" t="str">
        <f>VLOOKUP(C190:C466,[1]Sheet1!$B$1:$G$200,6,FALSE)</f>
        <v>d</v>
      </c>
    </row>
    <row r="191" spans="2:6">
      <c r="B191" s="51"/>
      <c r="C191" s="3">
        <v>203782</v>
      </c>
      <c r="D191" s="22" t="s">
        <v>96</v>
      </c>
      <c r="E191" s="16">
        <v>200</v>
      </c>
      <c r="F191" s="60" t="s">
        <v>177</v>
      </c>
    </row>
    <row r="192" spans="2:6">
      <c r="B192" s="52"/>
      <c r="C192" s="6">
        <v>193785</v>
      </c>
      <c r="D192" s="25" t="s">
        <v>97</v>
      </c>
      <c r="E192" s="14">
        <v>20</v>
      </c>
      <c r="F192" s="60" t="str">
        <f>VLOOKUP(C192:C468,[1]Sheet1!$B$1:$G$200,6,FALSE)</f>
        <v>d</v>
      </c>
    </row>
    <row r="193" spans="2:6">
      <c r="B193" s="52"/>
      <c r="C193" s="6">
        <v>203785</v>
      </c>
      <c r="D193" s="25" t="s">
        <v>97</v>
      </c>
      <c r="E193" s="14">
        <v>200</v>
      </c>
      <c r="F193" s="60" t="s">
        <v>177</v>
      </c>
    </row>
    <row r="194" spans="2:6">
      <c r="B194" s="53"/>
      <c r="C194" s="5">
        <v>193784</v>
      </c>
      <c r="D194" s="26" t="s">
        <v>98</v>
      </c>
      <c r="E194" s="15">
        <v>20</v>
      </c>
      <c r="F194" s="60" t="str">
        <f>VLOOKUP(C194:C470,[1]Sheet1!$B$1:$G$200,6,FALSE)</f>
        <v>d</v>
      </c>
    </row>
    <row r="195" spans="2:6">
      <c r="B195" s="53"/>
      <c r="C195" s="5">
        <v>203784</v>
      </c>
      <c r="D195" s="26" t="s">
        <v>98</v>
      </c>
      <c r="E195" s="15">
        <v>200</v>
      </c>
      <c r="F195" s="60" t="s">
        <v>177</v>
      </c>
    </row>
    <row r="196" spans="2:6">
      <c r="B196" s="52"/>
      <c r="C196" s="6">
        <v>193786</v>
      </c>
      <c r="D196" s="25" t="s">
        <v>99</v>
      </c>
      <c r="E196" s="14">
        <v>20</v>
      </c>
      <c r="F196" s="60" t="e">
        <f>VLOOKUP(C196:C472,[1]Sheet1!$B$1:$G$200,6,FALSE)</f>
        <v>#N/A</v>
      </c>
    </row>
    <row r="197" spans="2:6">
      <c r="B197" s="52"/>
      <c r="C197" s="6">
        <v>203786</v>
      </c>
      <c r="D197" s="25" t="s">
        <v>99</v>
      </c>
      <c r="E197" s="14">
        <v>200</v>
      </c>
      <c r="F197" s="60" t="s">
        <v>177</v>
      </c>
    </row>
    <row r="198" spans="2:6">
      <c r="B198" s="53"/>
      <c r="C198" s="5">
        <v>193787</v>
      </c>
      <c r="D198" s="26" t="s">
        <v>100</v>
      </c>
      <c r="E198" s="15">
        <v>20</v>
      </c>
      <c r="F198" s="60" t="str">
        <f>VLOOKUP(C198:C474,[1]Sheet1!$B$1:$G$200,6,FALSE)</f>
        <v>d</v>
      </c>
    </row>
    <row r="199" spans="2:6">
      <c r="B199" s="53"/>
      <c r="C199" s="5">
        <v>203787</v>
      </c>
      <c r="D199" s="26" t="s">
        <v>100</v>
      </c>
      <c r="E199" s="15">
        <v>200</v>
      </c>
      <c r="F199" s="60" t="str">
        <f>VLOOKUP(C199:C475,[1]Sheet1!$B$1:$G$200,6,FALSE)</f>
        <v>d</v>
      </c>
    </row>
    <row r="200" spans="2:6">
      <c r="B200" s="52"/>
      <c r="C200" s="6">
        <v>193788</v>
      </c>
      <c r="D200" s="25" t="s">
        <v>101</v>
      </c>
      <c r="E200" s="14">
        <v>20</v>
      </c>
      <c r="F200" s="60" t="e">
        <f>VLOOKUP(C200:C476,[1]Sheet1!$B$1:$G$200,6,FALSE)</f>
        <v>#N/A</v>
      </c>
    </row>
    <row r="201" spans="2:6">
      <c r="B201" s="52"/>
      <c r="C201" s="6">
        <v>203788</v>
      </c>
      <c r="D201" s="25" t="s">
        <v>101</v>
      </c>
      <c r="E201" s="14">
        <v>200</v>
      </c>
      <c r="F201" s="60" t="s">
        <v>177</v>
      </c>
    </row>
    <row r="202" spans="2:6">
      <c r="B202" s="53" t="s">
        <v>108</v>
      </c>
      <c r="C202" s="5">
        <v>194141</v>
      </c>
      <c r="D202" s="26" t="s">
        <v>143</v>
      </c>
      <c r="E202" s="15">
        <v>20</v>
      </c>
      <c r="F202" s="60" t="str">
        <f>VLOOKUP(C202:C478,[1]Sheet1!$B$1:$G$200,6,FALSE)</f>
        <v>d</v>
      </c>
    </row>
    <row r="203" spans="2:6">
      <c r="B203" s="53"/>
      <c r="C203" s="5">
        <v>204141</v>
      </c>
      <c r="D203" s="26" t="s">
        <v>143</v>
      </c>
      <c r="E203" s="15">
        <v>200</v>
      </c>
      <c r="F203" s="60" t="str">
        <f>VLOOKUP(C203:C479,[1]Sheet1!$B$1:$G$200,6,FALSE)</f>
        <v>d</v>
      </c>
    </row>
    <row r="204" spans="2:6">
      <c r="B204" s="52"/>
      <c r="C204" s="6">
        <v>194142</v>
      </c>
      <c r="D204" s="25" t="s">
        <v>144</v>
      </c>
      <c r="E204" s="14">
        <v>20</v>
      </c>
      <c r="F204" s="60" t="str">
        <f>VLOOKUP(C204:C480,[1]Sheet1!$B$1:$G$200,6,FALSE)</f>
        <v>d</v>
      </c>
    </row>
    <row r="205" spans="2:6">
      <c r="B205" s="52"/>
      <c r="C205" s="6">
        <v>204142</v>
      </c>
      <c r="D205" s="25" t="s">
        <v>144</v>
      </c>
      <c r="E205" s="14">
        <v>200</v>
      </c>
      <c r="F205" s="60" t="str">
        <f>VLOOKUP(C205:C481,[1]Sheet1!$B$1:$G$200,6,FALSE)</f>
        <v>d</v>
      </c>
    </row>
    <row r="206" spans="2:6">
      <c r="B206" s="53"/>
      <c r="C206" s="5">
        <v>194143</v>
      </c>
      <c r="D206" s="26" t="s">
        <v>145</v>
      </c>
      <c r="E206" s="15">
        <v>20</v>
      </c>
      <c r="F206" s="60" t="str">
        <f>VLOOKUP(C206:C482,[1]Sheet1!$B$1:$G$200,6,FALSE)</f>
        <v>d</v>
      </c>
    </row>
    <row r="207" spans="2:6">
      <c r="B207" s="53"/>
      <c r="C207" s="5">
        <v>204143</v>
      </c>
      <c r="D207" s="26" t="s">
        <v>145</v>
      </c>
      <c r="E207" s="15">
        <v>200</v>
      </c>
      <c r="F207" s="60" t="str">
        <f>VLOOKUP(C207:C483,[1]Sheet1!$B$1:$G$200,6,FALSE)</f>
        <v>d</v>
      </c>
    </row>
    <row r="208" spans="2:6">
      <c r="B208" s="52"/>
      <c r="C208" s="6">
        <v>194144</v>
      </c>
      <c r="D208" s="25" t="s">
        <v>146</v>
      </c>
      <c r="E208" s="14">
        <v>20</v>
      </c>
      <c r="F208" s="60" t="str">
        <f>VLOOKUP(C208:C484,[1]Sheet1!$B$1:$G$200,6,FALSE)</f>
        <v>d</v>
      </c>
    </row>
    <row r="209" spans="2:6">
      <c r="B209" s="52"/>
      <c r="C209" s="6">
        <v>204144</v>
      </c>
      <c r="D209" s="25" t="s">
        <v>146</v>
      </c>
      <c r="E209" s="14">
        <v>200</v>
      </c>
      <c r="F209" s="60" t="str">
        <f>VLOOKUP(C209:C485,[1]Sheet1!$B$1:$G$200,6,FALSE)</f>
        <v>d</v>
      </c>
    </row>
    <row r="210" spans="2:6">
      <c r="B210" s="53"/>
      <c r="C210" s="5">
        <v>194145</v>
      </c>
      <c r="D210" s="26" t="s">
        <v>147</v>
      </c>
      <c r="E210" s="15">
        <v>20</v>
      </c>
      <c r="F210" s="60" t="str">
        <f>VLOOKUP(C210:C486,[1]Sheet1!$B$1:$G$200,6,FALSE)</f>
        <v>d</v>
      </c>
    </row>
    <row r="211" spans="2:6">
      <c r="B211" s="53"/>
      <c r="C211" s="5">
        <v>204145</v>
      </c>
      <c r="D211" s="26" t="s">
        <v>147</v>
      </c>
      <c r="E211" s="15">
        <v>200</v>
      </c>
      <c r="F211" s="60" t="s">
        <v>178</v>
      </c>
    </row>
    <row r="212" spans="2:6">
      <c r="B212" s="52"/>
      <c r="C212" s="6">
        <v>194146</v>
      </c>
      <c r="D212" s="25" t="s">
        <v>148</v>
      </c>
      <c r="E212" s="14">
        <v>20</v>
      </c>
      <c r="F212" s="60" t="str">
        <f>VLOOKUP(C212:C488,[1]Sheet1!$B$1:$G$200,6,FALSE)</f>
        <v>d</v>
      </c>
    </row>
    <row r="213" spans="2:6">
      <c r="B213" s="52"/>
      <c r="C213" s="6">
        <v>204146</v>
      </c>
      <c r="D213" s="25" t="s">
        <v>148</v>
      </c>
      <c r="E213" s="14">
        <v>200</v>
      </c>
      <c r="F213" s="60" t="s">
        <v>178</v>
      </c>
    </row>
    <row r="214" spans="2:6">
      <c r="B214" s="53"/>
      <c r="C214" s="5">
        <v>194147</v>
      </c>
      <c r="D214" s="26" t="s">
        <v>149</v>
      </c>
      <c r="E214" s="15">
        <v>20</v>
      </c>
      <c r="F214" s="60" t="e">
        <f>VLOOKUP(C214:C490,[1]Sheet1!$B$1:$G$200,6,FALSE)</f>
        <v>#N/A</v>
      </c>
    </row>
    <row r="215" spans="2:6">
      <c r="B215" s="51"/>
      <c r="C215" s="5">
        <v>204147</v>
      </c>
      <c r="D215" s="26" t="s">
        <v>149</v>
      </c>
      <c r="E215" s="16">
        <v>200</v>
      </c>
      <c r="F215" s="60" t="s">
        <v>178</v>
      </c>
    </row>
    <row r="216" spans="2:6">
      <c r="B216" s="50" t="s">
        <v>53</v>
      </c>
      <c r="C216" s="4">
        <v>203714</v>
      </c>
      <c r="D216" s="23" t="s">
        <v>102</v>
      </c>
      <c r="E216" s="13">
        <v>200</v>
      </c>
      <c r="F216" s="60" t="s">
        <v>178</v>
      </c>
    </row>
    <row r="217" spans="2:6">
      <c r="B217" s="52"/>
      <c r="C217" s="6">
        <v>203715</v>
      </c>
      <c r="D217" s="25" t="s">
        <v>103</v>
      </c>
      <c r="E217" s="14">
        <v>200</v>
      </c>
      <c r="F217" s="60" t="s">
        <v>178</v>
      </c>
    </row>
    <row r="218" spans="2:6">
      <c r="B218" s="53"/>
      <c r="C218" s="5">
        <v>203716</v>
      </c>
      <c r="D218" s="26" t="s">
        <v>104</v>
      </c>
      <c r="E218" s="15">
        <v>200</v>
      </c>
      <c r="F218" s="60" t="s">
        <v>178</v>
      </c>
    </row>
    <row r="219" spans="2:6">
      <c r="B219" s="52"/>
      <c r="C219" s="6">
        <v>203717</v>
      </c>
      <c r="D219" s="25" t="s">
        <v>105</v>
      </c>
      <c r="E219" s="14">
        <v>200</v>
      </c>
      <c r="F219" s="60" t="s">
        <v>178</v>
      </c>
    </row>
    <row r="220" spans="2:6">
      <c r="B220" s="53"/>
      <c r="C220" s="5">
        <v>203719</v>
      </c>
      <c r="D220" s="26" t="s">
        <v>106</v>
      </c>
      <c r="E220" s="15">
        <v>200</v>
      </c>
      <c r="F220" s="60" t="s">
        <v>178</v>
      </c>
    </row>
    <row r="221" spans="2:6">
      <c r="B221" s="52"/>
      <c r="C221" s="6">
        <v>203720</v>
      </c>
      <c r="D221" s="25" t="s">
        <v>107</v>
      </c>
      <c r="E221" s="14">
        <v>200</v>
      </c>
      <c r="F221" s="60" t="s">
        <v>178</v>
      </c>
    </row>
    <row r="222" spans="2:6">
      <c r="B222" s="53" t="s">
        <v>54</v>
      </c>
      <c r="C222" s="5">
        <v>193898</v>
      </c>
      <c r="D222" s="26" t="s">
        <v>55</v>
      </c>
      <c r="E222" s="15">
        <v>20</v>
      </c>
      <c r="F222" s="60" t="e">
        <f>VLOOKUP(C222:C498,[1]Sheet1!$B$1:$G$200,6,FALSE)</f>
        <v>#N/A</v>
      </c>
    </row>
    <row r="223" spans="2:6">
      <c r="B223" s="53"/>
      <c r="C223" s="5">
        <v>203898</v>
      </c>
      <c r="D223" s="26" t="s">
        <v>55</v>
      </c>
      <c r="E223" s="15">
        <v>200</v>
      </c>
      <c r="F223" s="60" t="s">
        <v>178</v>
      </c>
    </row>
    <row r="224" spans="2:6">
      <c r="B224" s="52"/>
      <c r="C224" s="6">
        <v>193965</v>
      </c>
      <c r="D224" s="25" t="s">
        <v>56</v>
      </c>
      <c r="E224" s="14">
        <v>20</v>
      </c>
      <c r="F224" s="60" t="e">
        <f>VLOOKUP(C224:C500,[1]Sheet1!$B$1:$G$200,6,FALSE)</f>
        <v>#N/A</v>
      </c>
    </row>
    <row r="225" spans="2:6">
      <c r="B225" s="52"/>
      <c r="C225" s="6">
        <v>203965</v>
      </c>
      <c r="D225" s="25" t="s">
        <v>56</v>
      </c>
      <c r="E225" s="14">
        <v>200</v>
      </c>
      <c r="F225" s="60" t="s">
        <v>178</v>
      </c>
    </row>
    <row r="226" spans="2:6">
      <c r="B226" s="53"/>
      <c r="C226" s="5">
        <v>193966</v>
      </c>
      <c r="D226" s="26" t="s">
        <v>57</v>
      </c>
      <c r="E226" s="15">
        <v>20</v>
      </c>
      <c r="F226" s="60" t="e">
        <f>VLOOKUP(C226:C502,[1]Sheet1!$B$1:$G$200,6,FALSE)</f>
        <v>#N/A</v>
      </c>
    </row>
    <row r="227" spans="2:6">
      <c r="B227" s="51"/>
      <c r="C227" s="5">
        <v>203966</v>
      </c>
      <c r="D227" s="26" t="s">
        <v>57</v>
      </c>
      <c r="E227" s="16">
        <v>200</v>
      </c>
      <c r="F227" s="60" t="s">
        <v>177</v>
      </c>
    </row>
    <row r="228" spans="2:6">
      <c r="B228" s="56" t="s">
        <v>58</v>
      </c>
      <c r="C228" s="4">
        <v>193987</v>
      </c>
      <c r="D228" s="23" t="s">
        <v>59</v>
      </c>
      <c r="E228" s="13">
        <v>20</v>
      </c>
      <c r="F228" s="60" t="e">
        <f>VLOOKUP(C228:C504,[1]Sheet1!$B$1:$G$200,6,FALSE)</f>
        <v>#N/A</v>
      </c>
    </row>
    <row r="229" spans="2:6">
      <c r="B229" s="56"/>
      <c r="C229" s="4">
        <v>203987</v>
      </c>
      <c r="D229" s="23" t="s">
        <v>59</v>
      </c>
      <c r="E229" s="13">
        <v>200</v>
      </c>
      <c r="F229" s="60" t="s">
        <v>177</v>
      </c>
    </row>
    <row r="230" spans="2:6">
      <c r="B230" s="57"/>
      <c r="C230" s="3">
        <v>193996</v>
      </c>
      <c r="D230" s="22" t="s">
        <v>60</v>
      </c>
      <c r="E230" s="16">
        <v>20</v>
      </c>
      <c r="F230" s="60" t="e">
        <f>VLOOKUP(C230:C506,[1]Sheet1!$B$1:$G$200,6,FALSE)</f>
        <v>#N/A</v>
      </c>
    </row>
    <row r="231" spans="2:6">
      <c r="B231" s="57"/>
      <c r="C231" s="3">
        <v>203996</v>
      </c>
      <c r="D231" s="22" t="s">
        <v>60</v>
      </c>
      <c r="E231" s="16">
        <v>200</v>
      </c>
      <c r="F231" s="60" t="s">
        <v>177</v>
      </c>
    </row>
    <row r="232" spans="2:6">
      <c r="B232" s="50"/>
      <c r="C232" s="4">
        <v>193997</v>
      </c>
      <c r="D232" s="23" t="s">
        <v>61</v>
      </c>
      <c r="E232" s="13">
        <v>20</v>
      </c>
      <c r="F232" s="60" t="e">
        <f>VLOOKUP(C232:C508,[1]Sheet1!$B$1:$G$200,6,FALSE)</f>
        <v>#N/A</v>
      </c>
    </row>
    <row r="233" spans="2:6">
      <c r="B233" s="50"/>
      <c r="C233" s="4">
        <v>203997</v>
      </c>
      <c r="D233" s="23" t="s">
        <v>61</v>
      </c>
      <c r="E233" s="13">
        <v>200</v>
      </c>
      <c r="F233" s="60" t="s">
        <v>177</v>
      </c>
    </row>
    <row r="234" spans="2:6">
      <c r="B234" s="51"/>
      <c r="C234" s="3">
        <v>193998</v>
      </c>
      <c r="D234" s="22" t="s">
        <v>62</v>
      </c>
      <c r="E234" s="16">
        <v>20</v>
      </c>
      <c r="F234" s="60" t="e">
        <f>VLOOKUP(C234:C510,[1]Sheet1!$B$1:$G$200,6,FALSE)</f>
        <v>#N/A</v>
      </c>
    </row>
    <row r="235" spans="2:6">
      <c r="B235" s="51"/>
      <c r="C235" s="3">
        <v>203998</v>
      </c>
      <c r="D235" s="22" t="s">
        <v>62</v>
      </c>
      <c r="E235" s="16">
        <v>200</v>
      </c>
      <c r="F235" s="60" t="s">
        <v>177</v>
      </c>
    </row>
    <row r="236" spans="2:6">
      <c r="B236" s="50"/>
      <c r="C236" s="4">
        <v>193999</v>
      </c>
      <c r="D236" s="23" t="s">
        <v>63</v>
      </c>
      <c r="E236" s="13">
        <v>20</v>
      </c>
      <c r="F236" s="60" t="e">
        <f>VLOOKUP(C236:C512,[1]Sheet1!$B$1:$G$200,6,FALSE)</f>
        <v>#N/A</v>
      </c>
    </row>
    <row r="237" spans="2:6">
      <c r="B237" s="52"/>
      <c r="C237" s="4">
        <v>203999</v>
      </c>
      <c r="D237" s="23" t="s">
        <v>63</v>
      </c>
      <c r="E237" s="14">
        <v>200</v>
      </c>
      <c r="F237" s="60" t="s">
        <v>177</v>
      </c>
    </row>
    <row r="238" spans="2:6">
      <c r="B238" s="53" t="s">
        <v>64</v>
      </c>
      <c r="C238" s="5">
        <v>203585</v>
      </c>
      <c r="D238" s="26" t="s">
        <v>150</v>
      </c>
      <c r="E238" s="15">
        <v>200</v>
      </c>
      <c r="F238" s="60" t="s">
        <v>177</v>
      </c>
    </row>
    <row r="239" spans="2:6">
      <c r="B239" s="52"/>
      <c r="C239" s="6">
        <v>203586</v>
      </c>
      <c r="D239" s="25" t="s">
        <v>151</v>
      </c>
      <c r="E239" s="14">
        <v>200</v>
      </c>
      <c r="F239" s="60" t="s">
        <v>177</v>
      </c>
    </row>
    <row r="240" spans="2:6">
      <c r="B240" s="53"/>
      <c r="C240" s="5">
        <v>203587</v>
      </c>
      <c r="D240" s="26" t="s">
        <v>152</v>
      </c>
      <c r="E240" s="15">
        <v>200</v>
      </c>
      <c r="F240" s="60" t="str">
        <f>VLOOKUP(C240:C516,[1]Sheet1!$B$1:$G$200,6,FALSE)</f>
        <v>d</v>
      </c>
    </row>
    <row r="241" spans="2:6">
      <c r="B241" s="52"/>
      <c r="C241" s="6">
        <v>203588</v>
      </c>
      <c r="D241" s="25" t="s">
        <v>153</v>
      </c>
      <c r="E241" s="14">
        <v>200</v>
      </c>
      <c r="F241" s="60" t="str">
        <f>VLOOKUP(C241:C517,[1]Sheet1!$B$1:$G$200,6,FALSE)</f>
        <v>d</v>
      </c>
    </row>
    <row r="242" spans="2:6">
      <c r="B242" s="53"/>
      <c r="C242" s="5">
        <v>203589</v>
      </c>
      <c r="D242" s="26" t="s">
        <v>154</v>
      </c>
      <c r="E242" s="15">
        <v>200</v>
      </c>
      <c r="F242" s="60" t="s">
        <v>178</v>
      </c>
    </row>
    <row r="243" spans="2:6">
      <c r="B243" s="50" t="s">
        <v>65</v>
      </c>
      <c r="C243" s="4">
        <v>193461</v>
      </c>
      <c r="D243" s="23" t="s">
        <v>66</v>
      </c>
      <c r="E243" s="13">
        <v>20</v>
      </c>
      <c r="F243" s="60" t="e">
        <f>VLOOKUP(C243:C519,[1]Sheet1!$B$1:$G$200,6,FALSE)</f>
        <v>#N/A</v>
      </c>
    </row>
    <row r="244" spans="2:6">
      <c r="B244" s="51" t="s">
        <v>67</v>
      </c>
      <c r="C244" s="3">
        <v>194002</v>
      </c>
      <c r="D244" s="27" t="s">
        <v>68</v>
      </c>
      <c r="E244" s="16">
        <v>20</v>
      </c>
      <c r="F244" s="60" t="e">
        <f>VLOOKUP(C244:C520,[1]Sheet1!$B$1:$G$200,6,FALSE)</f>
        <v>#N/A</v>
      </c>
    </row>
    <row r="245" spans="2:6">
      <c r="B245" s="51"/>
      <c r="C245" s="3">
        <v>204002</v>
      </c>
      <c r="D245" s="27" t="s">
        <v>68</v>
      </c>
      <c r="E245" s="16">
        <v>200</v>
      </c>
      <c r="F245" s="60" t="s">
        <v>178</v>
      </c>
    </row>
    <row r="246" spans="2:6">
      <c r="B246" s="50"/>
      <c r="C246" s="4">
        <v>194098</v>
      </c>
      <c r="D246" s="23" t="s">
        <v>69</v>
      </c>
      <c r="E246" s="13">
        <v>20</v>
      </c>
      <c r="F246" s="60" t="e">
        <f>VLOOKUP(C246:C522,[1]Sheet1!$B$1:$G$200,6,FALSE)</f>
        <v>#N/A</v>
      </c>
    </row>
    <row r="247" spans="2:6">
      <c r="B247" s="52"/>
      <c r="C247" s="4">
        <v>204098</v>
      </c>
      <c r="D247" s="23" t="s">
        <v>69</v>
      </c>
      <c r="E247" s="14">
        <v>200</v>
      </c>
      <c r="F247" s="60" t="str">
        <f>VLOOKUP(C247:C523,[1]Sheet1!$B$1:$G$200,6,FALSE)</f>
        <v>d</v>
      </c>
    </row>
    <row r="248" spans="2:6">
      <c r="B248" s="58" t="s">
        <v>35</v>
      </c>
      <c r="C248" s="10">
        <v>203964</v>
      </c>
      <c r="D248" s="22" t="s">
        <v>70</v>
      </c>
      <c r="E248" s="17">
        <v>200</v>
      </c>
      <c r="F248" s="60" t="s">
        <v>178</v>
      </c>
    </row>
    <row r="249" spans="2:6">
      <c r="B249" s="52" t="s">
        <v>71</v>
      </c>
      <c r="C249" s="6">
        <v>193812</v>
      </c>
      <c r="D249" s="25" t="s">
        <v>72</v>
      </c>
      <c r="E249" s="14">
        <v>20</v>
      </c>
      <c r="F249" s="60" t="e">
        <f>VLOOKUP(C249:C525,[1]Sheet1!$B$1:$G$200,6,FALSE)</f>
        <v>#N/A</v>
      </c>
    </row>
    <row r="250" spans="2:6">
      <c r="B250" s="52"/>
      <c r="C250" s="6">
        <v>203812</v>
      </c>
      <c r="D250" s="25" t="s">
        <v>72</v>
      </c>
      <c r="E250" s="14">
        <v>200</v>
      </c>
      <c r="F250" s="60" t="s">
        <v>178</v>
      </c>
    </row>
    <row r="251" spans="2:6">
      <c r="B251" s="53"/>
      <c r="C251" s="5">
        <v>193813</v>
      </c>
      <c r="D251" s="26" t="s">
        <v>73</v>
      </c>
      <c r="E251" s="15">
        <v>20</v>
      </c>
      <c r="F251" s="60" t="e">
        <f>VLOOKUP(C251:C527,[1]Sheet1!$B$1:$G$200,6,FALSE)</f>
        <v>#N/A</v>
      </c>
    </row>
    <row r="252" spans="2:6">
      <c r="B252" s="53"/>
      <c r="C252" s="5">
        <v>203813</v>
      </c>
      <c r="D252" s="26" t="s">
        <v>73</v>
      </c>
      <c r="E252" s="15">
        <v>200</v>
      </c>
      <c r="F252" s="60" t="str">
        <f>VLOOKUP(C252:C528,[1]Sheet1!$B$1:$G$200,6,FALSE)</f>
        <v>d</v>
      </c>
    </row>
    <row r="253" spans="2:6">
      <c r="B253" s="52"/>
      <c r="C253" s="6">
        <v>193814</v>
      </c>
      <c r="D253" s="25" t="s">
        <v>74</v>
      </c>
      <c r="E253" s="14">
        <v>20</v>
      </c>
      <c r="F253" s="60" t="e">
        <f>VLOOKUP(C253:C529,[1]Sheet1!$B$1:$G$200,6,FALSE)</f>
        <v>#N/A</v>
      </c>
    </row>
    <row r="254" spans="2:6">
      <c r="B254" s="52"/>
      <c r="C254" s="6">
        <v>203814</v>
      </c>
      <c r="D254" s="25" t="s">
        <v>74</v>
      </c>
      <c r="E254" s="14">
        <v>200</v>
      </c>
      <c r="F254" s="60" t="s">
        <v>178</v>
      </c>
    </row>
    <row r="255" spans="2:6">
      <c r="B255" s="53" t="s">
        <v>75</v>
      </c>
      <c r="C255" s="5">
        <v>193863</v>
      </c>
      <c r="D255" s="26" t="s">
        <v>76</v>
      </c>
      <c r="E255" s="15">
        <v>20</v>
      </c>
      <c r="F255" s="60" t="e">
        <f>VLOOKUP(C255:C531,[1]Sheet1!$B$1:$G$200,6,FALSE)</f>
        <v>#N/A</v>
      </c>
    </row>
    <row r="256" spans="2:6">
      <c r="B256" s="53"/>
      <c r="C256" s="5">
        <v>203863</v>
      </c>
      <c r="D256" s="26" t="s">
        <v>76</v>
      </c>
      <c r="E256" s="15">
        <v>200</v>
      </c>
      <c r="F256" s="60" t="s">
        <v>178</v>
      </c>
    </row>
    <row r="257" spans="2:6">
      <c r="B257" s="52"/>
      <c r="C257" s="6">
        <v>193864</v>
      </c>
      <c r="D257" s="25" t="s">
        <v>77</v>
      </c>
      <c r="E257" s="14">
        <v>20</v>
      </c>
      <c r="F257" s="60" t="e">
        <f>VLOOKUP(C257:C533,[1]Sheet1!$B$1:$G$200,6,FALSE)</f>
        <v>#N/A</v>
      </c>
    </row>
    <row r="258" spans="2:6">
      <c r="B258" s="52"/>
      <c r="C258" s="6">
        <v>203864</v>
      </c>
      <c r="D258" s="25" t="s">
        <v>77</v>
      </c>
      <c r="E258" s="14">
        <v>200</v>
      </c>
      <c r="F258" s="60" t="s">
        <v>178</v>
      </c>
    </row>
    <row r="259" spans="2:6" ht="18">
      <c r="B259" s="74"/>
      <c r="C259" s="73"/>
      <c r="D259" s="72" t="s">
        <v>78</v>
      </c>
      <c r="E259" s="73"/>
      <c r="F259" s="60" t="e">
        <f>VLOOKUP(C259:C535,[1]Sheet1!$B$1:$G$200,6,FALSE)</f>
        <v>#N/A</v>
      </c>
    </row>
    <row r="260" spans="2:6">
      <c r="B260" s="59" t="s">
        <v>109</v>
      </c>
      <c r="C260" s="28">
        <v>314833</v>
      </c>
      <c r="D260" s="31" t="s">
        <v>79</v>
      </c>
      <c r="E260" s="20">
        <v>0.5</v>
      </c>
      <c r="F260" s="60" t="str">
        <f>VLOOKUP(C260:C536,[1]Sheet1!$B$1:$G$200,6,FALSE)</f>
        <v>d</v>
      </c>
    </row>
    <row r="261" spans="2:6">
      <c r="B261" s="42"/>
      <c r="C261" s="28">
        <v>344833</v>
      </c>
      <c r="D261" s="31" t="s">
        <v>89</v>
      </c>
      <c r="E261" s="20">
        <v>3</v>
      </c>
      <c r="F261" s="60" t="e">
        <f>VLOOKUP(C261:C537,[1]Sheet1!$B$1:$G$200,6,FALSE)</f>
        <v>#N/A</v>
      </c>
    </row>
    <row r="262" spans="2:6">
      <c r="B262" s="42"/>
      <c r="C262" s="28">
        <v>364833</v>
      </c>
      <c r="D262" s="31" t="s">
        <v>79</v>
      </c>
      <c r="E262" s="20">
        <v>15</v>
      </c>
      <c r="F262" s="60" t="str">
        <f>VLOOKUP(C262:C538,[1]Sheet1!$B$1:$G$200,6,FALSE)</f>
        <v>d</v>
      </c>
    </row>
    <row r="263" spans="2:6">
      <c r="B263" s="42"/>
      <c r="C263" s="28">
        <v>394833</v>
      </c>
      <c r="D263" s="31" t="s">
        <v>79</v>
      </c>
      <c r="E263" s="20">
        <v>180</v>
      </c>
      <c r="F263" s="60" t="e">
        <f>VLOOKUP(C263:C539,[1]Sheet1!$B$1:$G$200,6,FALSE)</f>
        <v>#N/A</v>
      </c>
    </row>
    <row r="264" spans="2:6">
      <c r="B264" s="44"/>
      <c r="C264" s="29">
        <v>364834</v>
      </c>
      <c r="D264" s="19" t="s">
        <v>155</v>
      </c>
      <c r="E264" s="18">
        <v>15</v>
      </c>
      <c r="F264" s="60" t="str">
        <f>VLOOKUP(C264:C540,[1]Sheet1!$B$1:$G$200,6,FALSE)</f>
        <v>d</v>
      </c>
    </row>
    <row r="265" spans="2:6">
      <c r="B265" s="44"/>
      <c r="C265" s="29">
        <v>394834</v>
      </c>
      <c r="D265" s="19" t="s">
        <v>155</v>
      </c>
      <c r="E265" s="18">
        <v>180</v>
      </c>
      <c r="F265" s="60" t="e">
        <f>VLOOKUP(C265:C541,[1]Sheet1!$B$1:$G$200,6,FALSE)</f>
        <v>#N/A</v>
      </c>
    </row>
    <row r="266" spans="2:6">
      <c r="B266" s="43"/>
      <c r="C266" s="30">
        <v>364835</v>
      </c>
      <c r="D266" s="32" t="s">
        <v>156</v>
      </c>
      <c r="E266" s="21">
        <v>15</v>
      </c>
      <c r="F266" s="60" t="e">
        <f>VLOOKUP(C266:C542,[1]Sheet1!$B$1:$G$200,6,FALSE)</f>
        <v>#N/A</v>
      </c>
    </row>
    <row r="267" spans="2:6">
      <c r="B267" s="43"/>
      <c r="C267" s="30">
        <v>394835</v>
      </c>
      <c r="D267" s="32" t="s">
        <v>156</v>
      </c>
      <c r="E267" s="21">
        <v>180</v>
      </c>
      <c r="F267" s="60" t="e">
        <f>VLOOKUP(C267:C543,[1]Sheet1!$B$1:$G$200,6,FALSE)</f>
        <v>#N/A</v>
      </c>
    </row>
    <row r="268" spans="2:6">
      <c r="B268" s="44"/>
      <c r="C268" s="29">
        <v>364836</v>
      </c>
      <c r="D268" s="19" t="s">
        <v>157</v>
      </c>
      <c r="E268" s="18">
        <v>15</v>
      </c>
      <c r="F268" s="60" t="e">
        <f>VLOOKUP(C268:C544,[1]Sheet1!$B$1:$G$200,6,FALSE)</f>
        <v>#N/A</v>
      </c>
    </row>
    <row r="269" spans="2:6">
      <c r="B269" s="44"/>
      <c r="C269" s="29">
        <v>394836</v>
      </c>
      <c r="D269" s="19" t="s">
        <v>157</v>
      </c>
      <c r="E269" s="18">
        <v>180</v>
      </c>
      <c r="F269" s="60" t="e">
        <f>VLOOKUP(C269:C545,[1]Sheet1!$B$1:$G$200,6,FALSE)</f>
        <v>#N/A</v>
      </c>
    </row>
    <row r="270" spans="2:6">
      <c r="B270" s="42"/>
      <c r="C270" s="28">
        <v>494837</v>
      </c>
      <c r="D270" s="31" t="s">
        <v>158</v>
      </c>
      <c r="E270" s="20">
        <v>0.4</v>
      </c>
      <c r="F270" s="60" t="str">
        <f>VLOOKUP(C270:C546,[1]Sheet1!$B$1:$G$200,6,FALSE)</f>
        <v>d</v>
      </c>
    </row>
    <row r="271" spans="2:6">
      <c r="B271" s="43"/>
      <c r="C271" s="30">
        <v>364837</v>
      </c>
      <c r="D271" s="32" t="s">
        <v>159</v>
      </c>
      <c r="E271" s="21">
        <v>15</v>
      </c>
      <c r="F271" s="60" t="str">
        <f>VLOOKUP(C271:C547,[1]Sheet1!$B$1:$G$200,6,FALSE)</f>
        <v>d</v>
      </c>
    </row>
    <row r="272" spans="2:6">
      <c r="B272" s="43"/>
      <c r="C272" s="30">
        <v>394837</v>
      </c>
      <c r="D272" s="32" t="s">
        <v>159</v>
      </c>
      <c r="E272" s="21">
        <v>180</v>
      </c>
      <c r="F272" s="60" t="e">
        <f>VLOOKUP(C272:C548,[1]Sheet1!$B$1:$G$200,6,FALSE)</f>
        <v>#N/A</v>
      </c>
    </row>
    <row r="273" spans="2:6">
      <c r="B273" s="44"/>
      <c r="C273" s="29">
        <v>364892</v>
      </c>
      <c r="D273" s="19" t="s">
        <v>160</v>
      </c>
      <c r="E273" s="18">
        <v>15</v>
      </c>
      <c r="F273" s="60" t="e">
        <f>VLOOKUP(C273:C549,[1]Sheet1!$B$1:$G$200,6,FALSE)</f>
        <v>#N/A</v>
      </c>
    </row>
    <row r="274" spans="2:6">
      <c r="B274" s="44"/>
      <c r="C274" s="29">
        <v>394892</v>
      </c>
      <c r="D274" s="19" t="s">
        <v>160</v>
      </c>
      <c r="E274" s="18">
        <v>180</v>
      </c>
      <c r="F274" s="60" t="e">
        <f>VLOOKUP(C274:C550,[1]Sheet1!$B$1:$G$200,6,FALSE)</f>
        <v>#N/A</v>
      </c>
    </row>
    <row r="275" spans="2:6">
      <c r="B275" s="43"/>
      <c r="C275" s="30">
        <v>364840</v>
      </c>
      <c r="D275" s="32" t="s">
        <v>161</v>
      </c>
      <c r="E275" s="21">
        <v>15</v>
      </c>
      <c r="F275" s="60" t="str">
        <f>VLOOKUP(C275:C551,[1]Sheet1!$B$1:$G$200,6,FALSE)</f>
        <v>d</v>
      </c>
    </row>
    <row r="276" spans="2:6">
      <c r="B276" s="44" t="s">
        <v>110</v>
      </c>
      <c r="C276" s="29">
        <v>364880</v>
      </c>
      <c r="D276" s="19" t="s">
        <v>80</v>
      </c>
      <c r="E276" s="18">
        <v>15</v>
      </c>
      <c r="F276" s="60" t="str">
        <f>VLOOKUP(C276:C552,[1]Sheet1!$B$1:$G$200,6,FALSE)</f>
        <v>d</v>
      </c>
    </row>
    <row r="277" spans="2:6">
      <c r="B277" s="44" t="s">
        <v>110</v>
      </c>
      <c r="C277" s="29">
        <v>394880</v>
      </c>
      <c r="D277" s="19" t="s">
        <v>80</v>
      </c>
      <c r="E277" s="18">
        <v>180</v>
      </c>
      <c r="F277" s="60" t="e">
        <f>VLOOKUP(C277:C553,[1]Sheet1!$B$1:$G$200,6,FALSE)</f>
        <v>#N/A</v>
      </c>
    </row>
    <row r="278" spans="2:6">
      <c r="B278" s="42" t="s">
        <v>110</v>
      </c>
      <c r="C278" s="30">
        <v>364923</v>
      </c>
      <c r="D278" s="32" t="s">
        <v>81</v>
      </c>
      <c r="E278" s="21">
        <v>15</v>
      </c>
      <c r="F278" s="60" t="e">
        <f>VLOOKUP(C278:C554,[1]Sheet1!$B$1:$G$200,6,FALSE)</f>
        <v>#N/A</v>
      </c>
    </row>
    <row r="280" spans="2:6">
      <c r="B280" s="37" t="s">
        <v>124</v>
      </c>
      <c r="C280" s="38"/>
      <c r="D280" s="38"/>
    </row>
    <row r="281" spans="2:6">
      <c r="B281" s="11" t="s">
        <v>82</v>
      </c>
    </row>
  </sheetData>
  <autoFilter ref="B1:F302"/>
  <phoneticPr fontId="4" type="noConversion"/>
  <pageMargins left="0" right="0" top="0" bottom="0" header="0.31496062992125984" footer="0.31496062992125984"/>
  <pageSetup paperSize="9" scale="71" orientation="portrait" r:id="rId1"/>
  <rowBreaks count="2" manualBreakCount="2">
    <brk id="61" max="7" man="1"/>
    <brk id="122" max="7" man="1"/>
  </rowBreaks>
</worksheet>
</file>

<file path=xl/worksheets/sheet3.xml><?xml version="1.0" encoding="utf-8"?>
<worksheet xmlns="http://schemas.openxmlformats.org/spreadsheetml/2006/main" xmlns:r="http://schemas.openxmlformats.org/officeDocument/2006/relationships">
  <sheetPr>
    <tabColor rgb="FFFFFF00"/>
  </sheetPr>
  <dimension ref="A1:N280"/>
  <sheetViews>
    <sheetView showGridLines="0" showZeros="0" zoomScale="80" zoomScaleNormal="80" workbookViewId="0">
      <pane ySplit="1" topLeftCell="A2" activePane="bottomLeft" state="frozen"/>
      <selection activeCell="B1" sqref="B1"/>
      <selection pane="bottomLeft" activeCell="G19" sqref="G19"/>
    </sheetView>
  </sheetViews>
  <sheetFormatPr defaultColWidth="48.85546875" defaultRowHeight="14.25"/>
  <cols>
    <col min="1" max="1" width="1.140625" style="1" customWidth="1"/>
    <col min="2" max="2" width="22.140625" style="1" customWidth="1"/>
    <col min="3" max="3" width="10.140625" style="1" customWidth="1"/>
    <col min="4" max="4" width="32.7109375" style="1" customWidth="1"/>
    <col min="5" max="5" width="13.140625" style="1" customWidth="1"/>
    <col min="6" max="6" width="11.28515625" style="1" customWidth="1"/>
    <col min="7" max="8" width="18.7109375" style="1" customWidth="1"/>
    <col min="9" max="9" width="3.5703125" style="1" customWidth="1"/>
    <col min="10" max="15" width="18.7109375" style="1" customWidth="1"/>
    <col min="16" max="16384" width="48.85546875" style="1"/>
  </cols>
  <sheetData>
    <row r="1" spans="1:14" ht="17.25" customHeight="1">
      <c r="A1" s="12"/>
      <c r="B1" s="45" t="s">
        <v>1</v>
      </c>
      <c r="C1" s="4">
        <v>137145</v>
      </c>
      <c r="D1" s="23" t="s">
        <v>167</v>
      </c>
      <c r="E1" s="50">
        <v>1</v>
      </c>
      <c r="F1" s="78" t="str">
        <f>VLOOKUP(C1:C277,[1]Sheet1!$B$1:$G$200,6,FALSE)</f>
        <v>d</v>
      </c>
      <c r="G1" s="79"/>
    </row>
    <row r="2" spans="1:14">
      <c r="A2" s="12"/>
      <c r="B2" s="45"/>
      <c r="C2" s="4">
        <v>167145</v>
      </c>
      <c r="D2" s="23" t="s">
        <v>169</v>
      </c>
      <c r="E2" s="50">
        <v>4</v>
      </c>
      <c r="F2" s="78" t="str">
        <f>VLOOKUP(C2:C278,[1]Sheet1!$B$1:$G$200,6,FALSE)</f>
        <v>d</v>
      </c>
      <c r="G2" s="79"/>
    </row>
    <row r="3" spans="1:14">
      <c r="A3" s="12"/>
      <c r="B3" s="45"/>
      <c r="C3" s="4">
        <v>207145</v>
      </c>
      <c r="D3" s="23" t="s">
        <v>91</v>
      </c>
      <c r="E3" s="50">
        <v>200</v>
      </c>
      <c r="F3" s="78" t="str">
        <f>VLOOKUP(C3:C279,[1]Sheet1!$B$1:$G$200,6,FALSE)</f>
        <v>d</v>
      </c>
      <c r="G3" s="79"/>
      <c r="J3" s="75"/>
      <c r="K3" s="75"/>
      <c r="L3" s="75"/>
      <c r="M3" s="75"/>
      <c r="N3" s="75"/>
    </row>
    <row r="4" spans="1:14" ht="17.25" customHeight="1">
      <c r="A4" s="12"/>
      <c r="B4" s="46" t="s">
        <v>1</v>
      </c>
      <c r="C4" s="5">
        <v>137020</v>
      </c>
      <c r="D4" s="22" t="s">
        <v>4</v>
      </c>
      <c r="E4" s="53">
        <v>1</v>
      </c>
      <c r="F4" s="78" t="str">
        <f>VLOOKUP(C4:C280,[1]Sheet1!$B$1:$G$200,6,FALSE)</f>
        <v>d</v>
      </c>
      <c r="G4" s="79"/>
      <c r="J4" s="85">
        <v>1</v>
      </c>
      <c r="K4" s="85">
        <v>4</v>
      </c>
      <c r="L4" s="85">
        <v>6</v>
      </c>
      <c r="M4" s="85">
        <v>20</v>
      </c>
      <c r="N4" s="85">
        <v>200</v>
      </c>
    </row>
    <row r="5" spans="1:14">
      <c r="A5" s="12"/>
      <c r="B5" s="46"/>
      <c r="C5" s="5">
        <v>167020</v>
      </c>
      <c r="D5" s="22" t="s">
        <v>4</v>
      </c>
      <c r="E5" s="53">
        <v>4</v>
      </c>
      <c r="F5" s="78" t="str">
        <f>VLOOKUP(C5:C281,[1]Sheet1!$B$1:$G$200,6,FALSE)</f>
        <v>d</v>
      </c>
      <c r="G5" s="79"/>
      <c r="I5" s="76" t="s">
        <v>182</v>
      </c>
      <c r="J5" s="76">
        <v>48</v>
      </c>
      <c r="K5" s="76">
        <v>60</v>
      </c>
      <c r="L5" s="76">
        <v>36</v>
      </c>
      <c r="M5" s="76">
        <v>32</v>
      </c>
      <c r="N5" s="76">
        <v>4</v>
      </c>
    </row>
    <row r="6" spans="1:14">
      <c r="A6" s="12"/>
      <c r="B6" s="46"/>
      <c r="C6" s="5">
        <v>207020</v>
      </c>
      <c r="D6" s="22" t="s">
        <v>4</v>
      </c>
      <c r="E6" s="53">
        <v>200</v>
      </c>
      <c r="F6" s="78" t="s">
        <v>177</v>
      </c>
      <c r="G6" s="79"/>
      <c r="I6" s="76"/>
      <c r="J6" s="76">
        <f>J5*2</f>
        <v>96</v>
      </c>
      <c r="K6" s="76">
        <f t="shared" ref="K6:N6" si="0">K5*2</f>
        <v>120</v>
      </c>
      <c r="L6" s="76">
        <f t="shared" si="0"/>
        <v>72</v>
      </c>
      <c r="M6" s="76">
        <f t="shared" si="0"/>
        <v>64</v>
      </c>
      <c r="N6" s="76">
        <f t="shared" si="0"/>
        <v>8</v>
      </c>
    </row>
    <row r="7" spans="1:14" s="2" customFormat="1" ht="15.75" customHeight="1">
      <c r="A7" s="12"/>
      <c r="B7" s="47" t="s">
        <v>1</v>
      </c>
      <c r="C7" s="6">
        <v>133201</v>
      </c>
      <c r="D7" s="34" t="s">
        <v>2</v>
      </c>
      <c r="E7" s="52">
        <v>1</v>
      </c>
      <c r="F7" s="78" t="str">
        <f>VLOOKUP(C7:C283,[1]Sheet1!$B$1:$G$200,6,FALSE)</f>
        <v>d</v>
      </c>
      <c r="G7" s="79"/>
      <c r="I7" s="77"/>
      <c r="J7" s="77">
        <f>J5*3</f>
        <v>144</v>
      </c>
      <c r="K7" s="77">
        <f t="shared" ref="K7:N7" si="1">K5*3</f>
        <v>180</v>
      </c>
      <c r="L7" s="77">
        <f t="shared" si="1"/>
        <v>108</v>
      </c>
      <c r="M7" s="77">
        <f t="shared" si="1"/>
        <v>96</v>
      </c>
      <c r="N7" s="77">
        <f t="shared" si="1"/>
        <v>12</v>
      </c>
    </row>
    <row r="8" spans="1:14" s="2" customFormat="1" ht="17.25" customHeight="1">
      <c r="A8" s="12"/>
      <c r="B8" s="47"/>
      <c r="C8" s="6">
        <v>163201</v>
      </c>
      <c r="D8" s="34" t="s">
        <v>2</v>
      </c>
      <c r="E8" s="52">
        <v>4</v>
      </c>
      <c r="F8" s="78" t="str">
        <f>VLOOKUP(C8:C284,[1]Sheet1!$B$1:$G$200,6,FALSE)</f>
        <v>c</v>
      </c>
      <c r="G8" s="79"/>
      <c r="I8" s="77"/>
      <c r="J8" s="77">
        <f>J5*4</f>
        <v>192</v>
      </c>
      <c r="K8" s="77">
        <f t="shared" ref="K8:N8" si="2">K5*4</f>
        <v>240</v>
      </c>
      <c r="L8" s="77">
        <f t="shared" si="2"/>
        <v>144</v>
      </c>
      <c r="M8" s="77">
        <f t="shared" si="2"/>
        <v>128</v>
      </c>
      <c r="N8" s="77">
        <f t="shared" si="2"/>
        <v>16</v>
      </c>
    </row>
    <row r="9" spans="1:14" s="2" customFormat="1" ht="18.95" customHeight="1">
      <c r="A9" s="12"/>
      <c r="B9" s="47"/>
      <c r="C9" s="6">
        <v>203201</v>
      </c>
      <c r="D9" s="34" t="s">
        <v>2</v>
      </c>
      <c r="E9" s="52">
        <v>200</v>
      </c>
      <c r="F9" s="78" t="str">
        <f>VLOOKUP(C9:C285,[1]Sheet1!$B$1:$G$200,6,FALSE)</f>
        <v>d</v>
      </c>
      <c r="G9" s="79"/>
      <c r="I9" s="77"/>
      <c r="J9" s="77">
        <f>J5*5</f>
        <v>240</v>
      </c>
      <c r="K9" s="77">
        <f t="shared" ref="K9:N9" si="3">K5*5</f>
        <v>300</v>
      </c>
      <c r="L9" s="77">
        <f t="shared" si="3"/>
        <v>180</v>
      </c>
      <c r="M9" s="77">
        <f t="shared" si="3"/>
        <v>160</v>
      </c>
      <c r="N9" s="77">
        <f t="shared" si="3"/>
        <v>20</v>
      </c>
    </row>
    <row r="10" spans="1:14" ht="15" customHeight="1">
      <c r="A10" s="12"/>
      <c r="B10" s="46" t="s">
        <v>122</v>
      </c>
      <c r="C10" s="5">
        <v>133202</v>
      </c>
      <c r="D10" s="26" t="s">
        <v>3</v>
      </c>
      <c r="E10" s="53">
        <v>1</v>
      </c>
      <c r="F10" s="78" t="str">
        <f>VLOOKUP(C10:C286,[1]Sheet1!$B$1:$G$200,6,FALSE)</f>
        <v>d</v>
      </c>
      <c r="G10" s="79"/>
      <c r="I10" s="77"/>
      <c r="J10" s="76">
        <f>J5*6</f>
        <v>288</v>
      </c>
      <c r="K10" s="76">
        <f t="shared" ref="K10:N10" si="4">K5*6</f>
        <v>360</v>
      </c>
      <c r="L10" s="76">
        <f t="shared" si="4"/>
        <v>216</v>
      </c>
      <c r="M10" s="76">
        <f t="shared" si="4"/>
        <v>192</v>
      </c>
      <c r="N10" s="76">
        <f t="shared" si="4"/>
        <v>24</v>
      </c>
    </row>
    <row r="11" spans="1:14">
      <c r="A11" s="12"/>
      <c r="B11" s="46"/>
      <c r="C11" s="5">
        <v>163202</v>
      </c>
      <c r="D11" s="26" t="s">
        <v>3</v>
      </c>
      <c r="E11" s="53">
        <v>4</v>
      </c>
      <c r="F11" s="78" t="str">
        <f>VLOOKUP(C11:C287,[1]Sheet1!$B$1:$G$200,6,FALSE)</f>
        <v>c</v>
      </c>
      <c r="G11" s="79"/>
      <c r="I11" s="77"/>
      <c r="J11" s="76">
        <f>J5*7</f>
        <v>336</v>
      </c>
      <c r="K11" s="76">
        <f t="shared" ref="K11:N11" si="5">K5*7</f>
        <v>420</v>
      </c>
      <c r="L11" s="76">
        <f t="shared" si="5"/>
        <v>252</v>
      </c>
      <c r="M11" s="76">
        <f t="shared" si="5"/>
        <v>224</v>
      </c>
      <c r="N11" s="76">
        <f t="shared" si="5"/>
        <v>28</v>
      </c>
    </row>
    <row r="12" spans="1:14">
      <c r="A12" s="12"/>
      <c r="B12" s="46"/>
      <c r="C12" s="5">
        <v>203202</v>
      </c>
      <c r="D12" s="26" t="s">
        <v>3</v>
      </c>
      <c r="E12" s="53">
        <v>200</v>
      </c>
      <c r="F12" s="78" t="s">
        <v>181</v>
      </c>
      <c r="G12" s="79"/>
      <c r="I12" s="77"/>
      <c r="J12" s="76">
        <f>J5*8</f>
        <v>384</v>
      </c>
      <c r="K12" s="76">
        <f t="shared" ref="K12:N12" si="6">K5*8</f>
        <v>480</v>
      </c>
      <c r="L12" s="76">
        <f t="shared" si="6"/>
        <v>288</v>
      </c>
      <c r="M12" s="76">
        <f t="shared" si="6"/>
        <v>256</v>
      </c>
      <c r="N12" s="76">
        <f t="shared" si="6"/>
        <v>32</v>
      </c>
    </row>
    <row r="13" spans="1:14" ht="15" customHeight="1">
      <c r="A13" s="12"/>
      <c r="B13" s="47" t="s">
        <v>1</v>
      </c>
      <c r="C13" s="6">
        <v>137146</v>
      </c>
      <c r="D13" s="25" t="s">
        <v>92</v>
      </c>
      <c r="E13" s="52">
        <v>1</v>
      </c>
      <c r="F13" s="78" t="str">
        <f>VLOOKUP(C13:C289,[1]Sheet1!$B$1:$G$200,6,FALSE)</f>
        <v>d</v>
      </c>
      <c r="G13" s="79"/>
      <c r="I13" s="77"/>
      <c r="J13" s="76">
        <f>J5*9</f>
        <v>432</v>
      </c>
      <c r="K13" s="76">
        <f t="shared" ref="K13:N13" si="7">K5*9</f>
        <v>540</v>
      </c>
      <c r="L13" s="76">
        <f t="shared" si="7"/>
        <v>324</v>
      </c>
      <c r="M13" s="76">
        <f t="shared" si="7"/>
        <v>288</v>
      </c>
      <c r="N13" s="76">
        <f t="shared" si="7"/>
        <v>36</v>
      </c>
    </row>
    <row r="14" spans="1:14">
      <c r="A14" s="12"/>
      <c r="B14" s="47"/>
      <c r="C14" s="6">
        <v>167146</v>
      </c>
      <c r="D14" s="25" t="s">
        <v>92</v>
      </c>
      <c r="E14" s="52">
        <v>4</v>
      </c>
      <c r="F14" s="78" t="str">
        <f>VLOOKUP(C14:C290,[1]Sheet1!$B$1:$G$200,6,FALSE)</f>
        <v>d</v>
      </c>
      <c r="G14" s="79"/>
      <c r="I14" s="77"/>
      <c r="J14" s="76">
        <f>J5*10</f>
        <v>480</v>
      </c>
      <c r="K14" s="76">
        <f t="shared" ref="K14:N14" si="8">K5*10</f>
        <v>600</v>
      </c>
      <c r="L14" s="76">
        <f t="shared" si="8"/>
        <v>360</v>
      </c>
      <c r="M14" s="76">
        <f t="shared" si="8"/>
        <v>320</v>
      </c>
      <c r="N14" s="76">
        <f t="shared" si="8"/>
        <v>40</v>
      </c>
    </row>
    <row r="15" spans="1:14">
      <c r="A15" s="12"/>
      <c r="B15" s="47"/>
      <c r="C15" s="6">
        <v>207146</v>
      </c>
      <c r="D15" s="25" t="s">
        <v>92</v>
      </c>
      <c r="E15" s="52">
        <v>200</v>
      </c>
      <c r="F15" s="78" t="str">
        <f>VLOOKUP(C15:C291,[1]Sheet1!$B$1:$G$200,6,FALSE)</f>
        <v>d</v>
      </c>
      <c r="G15" s="79"/>
    </row>
    <row r="16" spans="1:14" ht="15" customHeight="1">
      <c r="A16" s="12"/>
      <c r="B16" s="46" t="s">
        <v>1</v>
      </c>
      <c r="C16" s="5">
        <v>133203</v>
      </c>
      <c r="D16" s="26" t="s">
        <v>5</v>
      </c>
      <c r="E16" s="53">
        <v>1</v>
      </c>
      <c r="F16" s="78" t="str">
        <f>VLOOKUP(C16:C292,[1]Sheet1!$B$1:$G$200,6,FALSE)</f>
        <v>d</v>
      </c>
      <c r="G16" s="79"/>
    </row>
    <row r="17" spans="1:14">
      <c r="A17" s="12"/>
      <c r="B17" s="46"/>
      <c r="C17" s="5">
        <v>163203</v>
      </c>
      <c r="D17" s="26" t="s">
        <v>5</v>
      </c>
      <c r="E17" s="53">
        <v>4</v>
      </c>
      <c r="F17" s="78" t="str">
        <f>VLOOKUP(C17:C293,[1]Sheet1!$B$1:$G$200,6,FALSE)</f>
        <v>b</v>
      </c>
      <c r="G17" s="79"/>
      <c r="I17" s="87" t="s">
        <v>185</v>
      </c>
      <c r="J17" s="87">
        <v>24</v>
      </c>
      <c r="K17" s="87">
        <v>30</v>
      </c>
      <c r="L17" s="87">
        <v>18</v>
      </c>
      <c r="M17" s="87">
        <v>16</v>
      </c>
      <c r="N17" s="87">
        <v>2</v>
      </c>
    </row>
    <row r="18" spans="1:14">
      <c r="A18" s="12"/>
      <c r="B18" s="46"/>
      <c r="C18" s="5">
        <v>203203</v>
      </c>
      <c r="D18" s="26" t="s">
        <v>5</v>
      </c>
      <c r="E18" s="53">
        <v>200</v>
      </c>
      <c r="F18" s="78" t="str">
        <f>VLOOKUP(C18:C294,[1]Sheet1!$B$1:$G$200,6,FALSE)</f>
        <v>d</v>
      </c>
      <c r="G18" s="79"/>
      <c r="I18" s="87"/>
      <c r="J18" s="87">
        <v>48</v>
      </c>
      <c r="K18" s="87">
        <v>60</v>
      </c>
      <c r="L18" s="87">
        <v>36</v>
      </c>
      <c r="M18" s="87">
        <v>32</v>
      </c>
      <c r="N18" s="87">
        <v>4</v>
      </c>
    </row>
    <row r="19" spans="1:14" ht="15" customHeight="1">
      <c r="A19" s="12"/>
      <c r="B19" s="47" t="s">
        <v>1</v>
      </c>
      <c r="C19" s="6">
        <v>137006</v>
      </c>
      <c r="D19" s="23" t="s">
        <v>6</v>
      </c>
      <c r="E19" s="52">
        <v>1</v>
      </c>
      <c r="F19" s="78" t="str">
        <f>VLOOKUP(C19:C295,[1]Sheet1!$B$1:$G$200,6,FALSE)</f>
        <v>b</v>
      </c>
      <c r="G19" s="79"/>
      <c r="I19" s="87"/>
      <c r="J19" s="87">
        <v>72</v>
      </c>
      <c r="K19" s="87">
        <v>90</v>
      </c>
      <c r="L19" s="87">
        <v>54</v>
      </c>
      <c r="M19" s="87">
        <v>48</v>
      </c>
      <c r="N19" s="87">
        <v>6</v>
      </c>
    </row>
    <row r="20" spans="1:14">
      <c r="A20" s="12"/>
      <c r="B20" s="47"/>
      <c r="C20" s="6">
        <v>167006</v>
      </c>
      <c r="D20" s="23" t="s">
        <v>6</v>
      </c>
      <c r="E20" s="52">
        <v>4</v>
      </c>
      <c r="F20" s="78" t="str">
        <f>VLOOKUP(C20:C296,[1]Sheet1!$B$1:$G$200,6,FALSE)</f>
        <v>a</v>
      </c>
      <c r="G20" s="79"/>
      <c r="I20" s="87"/>
      <c r="J20" s="87">
        <v>96</v>
      </c>
      <c r="K20" s="87">
        <v>120</v>
      </c>
      <c r="L20" s="87">
        <v>72</v>
      </c>
      <c r="M20" s="87">
        <v>64</v>
      </c>
      <c r="N20" s="87">
        <v>8</v>
      </c>
    </row>
    <row r="21" spans="1:14">
      <c r="A21" s="12"/>
      <c r="B21" s="47"/>
      <c r="C21" s="6">
        <v>207006</v>
      </c>
      <c r="D21" s="23" t="s">
        <v>6</v>
      </c>
      <c r="E21" s="52">
        <v>200</v>
      </c>
      <c r="F21" s="78" t="s">
        <v>181</v>
      </c>
      <c r="G21" s="79"/>
      <c r="I21" s="87"/>
      <c r="J21" s="87">
        <v>120</v>
      </c>
      <c r="K21" s="87">
        <v>150</v>
      </c>
      <c r="L21" s="87">
        <v>90</v>
      </c>
      <c r="M21" s="87">
        <v>80</v>
      </c>
      <c r="N21" s="87">
        <v>10</v>
      </c>
    </row>
    <row r="22" spans="1:14" ht="21" customHeight="1">
      <c r="A22" s="12"/>
      <c r="B22" s="48" t="s">
        <v>163</v>
      </c>
      <c r="C22" s="61">
        <v>137208</v>
      </c>
      <c r="D22" s="26" t="s">
        <v>165</v>
      </c>
      <c r="E22" s="51">
        <v>1</v>
      </c>
      <c r="F22" s="78" t="str">
        <f>VLOOKUP(C22:C298,[1]Sheet1!$B$1:$G$200,6,FALSE)</f>
        <v>d</v>
      </c>
      <c r="G22" s="79"/>
      <c r="I22" s="87"/>
      <c r="J22" s="87">
        <v>144</v>
      </c>
      <c r="K22" s="87">
        <v>180</v>
      </c>
      <c r="L22" s="87">
        <v>108</v>
      </c>
      <c r="M22" s="87">
        <v>96</v>
      </c>
      <c r="N22" s="87">
        <v>12</v>
      </c>
    </row>
    <row r="23" spans="1:14" ht="18.75" customHeight="1">
      <c r="A23" s="12"/>
      <c r="B23" s="48" t="s">
        <v>164</v>
      </c>
      <c r="C23" s="61">
        <v>167208</v>
      </c>
      <c r="D23" s="26" t="s">
        <v>165</v>
      </c>
      <c r="E23" s="51">
        <v>4</v>
      </c>
      <c r="F23" s="78" t="str">
        <f>VLOOKUP(C23:C299,[1]Sheet1!$B$1:$G$200,6,FALSE)</f>
        <v>d</v>
      </c>
      <c r="G23" s="79"/>
      <c r="I23" s="87"/>
      <c r="J23" s="87">
        <v>168</v>
      </c>
      <c r="K23" s="87">
        <v>210</v>
      </c>
      <c r="L23" s="87">
        <v>126</v>
      </c>
      <c r="M23" s="87">
        <v>112</v>
      </c>
      <c r="N23" s="87">
        <v>14</v>
      </c>
    </row>
    <row r="24" spans="1:14" ht="18.75" customHeight="1">
      <c r="A24" s="12"/>
      <c r="B24" s="48"/>
      <c r="C24" s="61">
        <v>207208</v>
      </c>
      <c r="D24" s="26" t="s">
        <v>171</v>
      </c>
      <c r="E24" s="51">
        <v>200</v>
      </c>
      <c r="F24" s="78" t="s">
        <v>177</v>
      </c>
      <c r="G24" s="79"/>
      <c r="I24" s="87"/>
      <c r="J24" s="87">
        <v>192</v>
      </c>
      <c r="K24" s="87">
        <v>240</v>
      </c>
      <c r="L24" s="87">
        <v>144</v>
      </c>
      <c r="M24" s="87">
        <v>128</v>
      </c>
      <c r="N24" s="87">
        <v>16</v>
      </c>
    </row>
    <row r="25" spans="1:14" ht="15" customHeight="1">
      <c r="A25" s="12"/>
      <c r="B25" s="47" t="s">
        <v>163</v>
      </c>
      <c r="C25" s="4">
        <v>137085</v>
      </c>
      <c r="D25" s="23" t="s">
        <v>8</v>
      </c>
      <c r="E25" s="50">
        <v>1</v>
      </c>
      <c r="F25" s="78" t="str">
        <f>VLOOKUP(C25:C301,[1]Sheet1!$B$1:$G$200,6,FALSE)</f>
        <v>d</v>
      </c>
      <c r="G25" s="79"/>
      <c r="I25" s="87"/>
      <c r="J25" s="87">
        <v>216</v>
      </c>
      <c r="K25" s="87">
        <v>270</v>
      </c>
      <c r="L25" s="87">
        <v>162</v>
      </c>
      <c r="M25" s="87">
        <v>144</v>
      </c>
      <c r="N25" s="87">
        <v>18</v>
      </c>
    </row>
    <row r="26" spans="1:14">
      <c r="A26" s="12"/>
      <c r="B26" s="45"/>
      <c r="C26" s="4">
        <v>167085</v>
      </c>
      <c r="D26" s="23" t="s">
        <v>8</v>
      </c>
      <c r="E26" s="50">
        <v>4</v>
      </c>
      <c r="F26" s="78" t="str">
        <f>VLOOKUP(C26:C302,[1]Sheet1!$B$1:$G$200,6,FALSE)</f>
        <v>d</v>
      </c>
      <c r="G26" s="79"/>
      <c r="I26" s="87"/>
      <c r="J26" s="87">
        <v>240</v>
      </c>
      <c r="K26" s="87">
        <v>300</v>
      </c>
      <c r="L26" s="87">
        <v>180</v>
      </c>
      <c r="M26" s="87">
        <v>160</v>
      </c>
      <c r="N26" s="87">
        <v>20</v>
      </c>
    </row>
    <row r="27" spans="1:14">
      <c r="A27" s="12"/>
      <c r="B27" s="45"/>
      <c r="C27" s="4">
        <v>207085</v>
      </c>
      <c r="D27" s="23" t="s">
        <v>8</v>
      </c>
      <c r="E27" s="50">
        <v>200</v>
      </c>
      <c r="F27" s="78" t="str">
        <f>VLOOKUP(C27:C303,[1]Sheet1!$B$1:$G$200,6,FALSE)</f>
        <v>d</v>
      </c>
      <c r="G27" s="79"/>
    </row>
    <row r="28" spans="1:14" ht="15" customHeight="1">
      <c r="A28" s="12"/>
      <c r="B28" s="48" t="s">
        <v>7</v>
      </c>
      <c r="C28" s="3">
        <v>133051</v>
      </c>
      <c r="D28" s="22" t="s">
        <v>168</v>
      </c>
      <c r="E28" s="51">
        <v>1</v>
      </c>
      <c r="F28" s="78" t="str">
        <f>VLOOKUP(C28:C304,[1]Sheet1!$B$1:$G$200,6,FALSE)</f>
        <v>b</v>
      </c>
      <c r="G28" s="79"/>
      <c r="I28" s="86" t="s">
        <v>179</v>
      </c>
      <c r="J28" s="86">
        <v>12</v>
      </c>
      <c r="K28" s="86">
        <v>15</v>
      </c>
      <c r="L28" s="86">
        <v>9</v>
      </c>
      <c r="M28" s="86">
        <v>8</v>
      </c>
      <c r="N28" s="86">
        <v>1</v>
      </c>
    </row>
    <row r="29" spans="1:14">
      <c r="A29" s="12"/>
      <c r="B29" s="48"/>
      <c r="C29" s="3">
        <v>163051</v>
      </c>
      <c r="D29" s="22" t="s">
        <v>170</v>
      </c>
      <c r="E29" s="51">
        <v>4</v>
      </c>
      <c r="F29" s="78" t="str">
        <f>VLOOKUP(C29:C305,[1]Sheet1!$B$1:$G$200,6,FALSE)</f>
        <v>a</v>
      </c>
      <c r="G29" s="79"/>
      <c r="I29" s="86"/>
      <c r="J29" s="86">
        <v>24</v>
      </c>
      <c r="K29" s="86">
        <v>30</v>
      </c>
      <c r="L29" s="86">
        <v>18</v>
      </c>
      <c r="M29" s="86">
        <v>16</v>
      </c>
      <c r="N29" s="86">
        <v>2</v>
      </c>
    </row>
    <row r="30" spans="1:14">
      <c r="A30" s="12"/>
      <c r="B30" s="48"/>
      <c r="C30" s="3">
        <v>173051</v>
      </c>
      <c r="D30" s="22" t="s">
        <v>166</v>
      </c>
      <c r="E30" s="51">
        <v>6</v>
      </c>
      <c r="F30" s="78" t="str">
        <f>VLOOKUP(C30:C306,[1]Sheet1!$B$1:$G$200,6,FALSE)</f>
        <v>c</v>
      </c>
      <c r="G30" s="79"/>
      <c r="I30" s="86"/>
      <c r="J30" s="86">
        <v>36</v>
      </c>
      <c r="K30" s="86">
        <v>45</v>
      </c>
      <c r="L30" s="86">
        <v>27</v>
      </c>
      <c r="M30" s="86">
        <v>24</v>
      </c>
      <c r="N30" s="86">
        <v>3</v>
      </c>
    </row>
    <row r="31" spans="1:14">
      <c r="A31" s="12"/>
      <c r="B31" s="48"/>
      <c r="C31" s="3">
        <v>193051</v>
      </c>
      <c r="D31" s="22" t="s">
        <v>9</v>
      </c>
      <c r="E31" s="51">
        <v>20</v>
      </c>
      <c r="F31" s="78" t="str">
        <f>VLOOKUP(C31:C307,[1]Sheet1!$B$1:$G$200,6,FALSE)</f>
        <v>d</v>
      </c>
      <c r="G31" s="79"/>
      <c r="I31" s="86"/>
      <c r="J31" s="86">
        <v>48</v>
      </c>
      <c r="K31" s="86">
        <v>60</v>
      </c>
      <c r="L31" s="86">
        <v>36</v>
      </c>
      <c r="M31" s="86">
        <v>32</v>
      </c>
      <c r="N31" s="86">
        <v>4</v>
      </c>
    </row>
    <row r="32" spans="1:14">
      <c r="A32" s="12"/>
      <c r="B32" s="48"/>
      <c r="C32" s="3">
        <v>203051</v>
      </c>
      <c r="D32" s="22" t="s">
        <v>9</v>
      </c>
      <c r="E32" s="51">
        <v>200</v>
      </c>
      <c r="F32" s="78" t="s">
        <v>177</v>
      </c>
      <c r="G32" s="79"/>
      <c r="I32" s="86"/>
      <c r="J32" s="86">
        <v>60</v>
      </c>
      <c r="K32" s="86">
        <v>75</v>
      </c>
      <c r="L32" s="86">
        <v>45</v>
      </c>
      <c r="M32" s="86">
        <v>40</v>
      </c>
      <c r="N32" s="86">
        <v>5</v>
      </c>
    </row>
    <row r="33" spans="1:14" ht="15" customHeight="1">
      <c r="A33" s="12"/>
      <c r="B33" s="47" t="s">
        <v>7</v>
      </c>
      <c r="C33" s="6">
        <v>133393</v>
      </c>
      <c r="D33" s="25" t="s">
        <v>10</v>
      </c>
      <c r="E33" s="52">
        <v>1</v>
      </c>
      <c r="F33" s="78" t="str">
        <f>VLOOKUP(C33:C309,[1]Sheet1!$B$1:$G$200,6,FALSE)</f>
        <v>a</v>
      </c>
      <c r="G33" s="79"/>
      <c r="I33" s="86"/>
      <c r="J33" s="86">
        <v>72</v>
      </c>
      <c r="K33" s="86">
        <v>90</v>
      </c>
      <c r="L33" s="86">
        <v>54</v>
      </c>
      <c r="M33" s="86">
        <v>48</v>
      </c>
      <c r="N33" s="86">
        <v>6</v>
      </c>
    </row>
    <row r="34" spans="1:14">
      <c r="A34" s="12"/>
      <c r="B34" s="47"/>
      <c r="C34" s="6">
        <v>163393</v>
      </c>
      <c r="D34" s="25" t="s">
        <v>10</v>
      </c>
      <c r="E34" s="52">
        <v>4</v>
      </c>
      <c r="F34" s="78" t="str">
        <f>VLOOKUP(C34:C310,[1]Sheet1!$B$1:$G$200,6,FALSE)</f>
        <v>a</v>
      </c>
      <c r="G34" s="79"/>
      <c r="I34" s="89"/>
      <c r="J34" s="86">
        <v>84</v>
      </c>
      <c r="K34" s="86">
        <v>105</v>
      </c>
      <c r="L34" s="86">
        <v>63</v>
      </c>
      <c r="M34" s="86">
        <v>56</v>
      </c>
      <c r="N34" s="86">
        <v>7</v>
      </c>
    </row>
    <row r="35" spans="1:14">
      <c r="A35" s="12"/>
      <c r="B35" s="47"/>
      <c r="C35" s="6">
        <v>173393</v>
      </c>
      <c r="D35" s="25" t="s">
        <v>10</v>
      </c>
      <c r="E35" s="52">
        <v>6</v>
      </c>
      <c r="F35" s="78" t="str">
        <f>VLOOKUP(C35:C311,[1]Sheet1!$B$1:$G$200,6,FALSE)</f>
        <v>a</v>
      </c>
      <c r="G35" s="79"/>
      <c r="I35" s="86"/>
      <c r="J35" s="86">
        <v>96</v>
      </c>
      <c r="K35" s="86">
        <v>120</v>
      </c>
      <c r="L35" s="86">
        <v>72</v>
      </c>
      <c r="M35" s="86">
        <v>64</v>
      </c>
      <c r="N35" s="86">
        <v>8</v>
      </c>
    </row>
    <row r="36" spans="1:14">
      <c r="A36" s="12"/>
      <c r="B36" s="47"/>
      <c r="C36" s="6">
        <v>193393</v>
      </c>
      <c r="D36" s="25" t="s">
        <v>10</v>
      </c>
      <c r="E36" s="52">
        <v>20</v>
      </c>
      <c r="F36" s="78" t="str">
        <f>VLOOKUP(C36:C312,[1]Sheet1!$B$1:$G$200,6,FALSE)</f>
        <v>c</v>
      </c>
      <c r="G36" s="79"/>
      <c r="I36" s="86"/>
      <c r="J36" s="86">
        <v>108</v>
      </c>
      <c r="K36" s="86">
        <v>135</v>
      </c>
      <c r="L36" s="86">
        <v>81</v>
      </c>
      <c r="M36" s="86">
        <v>72</v>
      </c>
      <c r="N36" s="86">
        <v>9</v>
      </c>
    </row>
    <row r="37" spans="1:14">
      <c r="A37" s="12"/>
      <c r="B37" s="47"/>
      <c r="C37" s="6">
        <v>203393</v>
      </c>
      <c r="D37" s="25" t="s">
        <v>10</v>
      </c>
      <c r="E37" s="52">
        <v>200</v>
      </c>
      <c r="F37" s="78" t="str">
        <f>VLOOKUP(C37:C313,[1]Sheet1!$B$1:$G$200,6,FALSE)</f>
        <v>a</v>
      </c>
      <c r="G37" s="79"/>
      <c r="I37" s="90"/>
      <c r="J37" s="86">
        <v>120</v>
      </c>
      <c r="K37" s="86">
        <v>150</v>
      </c>
      <c r="L37" s="86">
        <v>90</v>
      </c>
      <c r="M37" s="86">
        <v>80</v>
      </c>
      <c r="N37" s="86">
        <v>10</v>
      </c>
    </row>
    <row r="38" spans="1:14" ht="15" customHeight="1">
      <c r="A38" s="12"/>
      <c r="B38" s="46" t="s">
        <v>7</v>
      </c>
      <c r="C38" s="5">
        <v>133392</v>
      </c>
      <c r="D38" s="26" t="s">
        <v>11</v>
      </c>
      <c r="E38" s="53">
        <v>1</v>
      </c>
      <c r="F38" s="78" t="str">
        <f>VLOOKUP(C38:C314,[1]Sheet1!$B$1:$G$200,6,FALSE)</f>
        <v>c</v>
      </c>
      <c r="G38" s="79"/>
      <c r="J38" s="1">
        <f>J15*$I$19</f>
        <v>0</v>
      </c>
      <c r="K38" s="1">
        <f>K15*$I$19</f>
        <v>0</v>
      </c>
      <c r="L38" s="1">
        <f>L15*$I$19</f>
        <v>0</v>
      </c>
      <c r="M38" s="1">
        <f>M15*$I$19</f>
        <v>0</v>
      </c>
      <c r="N38" s="1">
        <f>N15*$I$19</f>
        <v>0</v>
      </c>
    </row>
    <row r="39" spans="1:14">
      <c r="A39" s="12"/>
      <c r="B39" s="46"/>
      <c r="C39" s="5">
        <v>163392</v>
      </c>
      <c r="D39" s="26" t="s">
        <v>11</v>
      </c>
      <c r="E39" s="53">
        <v>4</v>
      </c>
      <c r="F39" s="78" t="str">
        <f>VLOOKUP(C39:C315,[1]Sheet1!$B$1:$G$200,6,FALSE)</f>
        <v>b</v>
      </c>
      <c r="G39" s="79"/>
    </row>
    <row r="40" spans="1:14">
      <c r="A40" s="12"/>
      <c r="B40" s="46"/>
      <c r="C40" s="5">
        <v>203392</v>
      </c>
      <c r="D40" s="26" t="s">
        <v>11</v>
      </c>
      <c r="E40" s="53">
        <v>200</v>
      </c>
      <c r="F40" s="78" t="s">
        <v>177</v>
      </c>
      <c r="G40" s="79"/>
      <c r="I40" s="88" t="s">
        <v>177</v>
      </c>
      <c r="J40" s="88">
        <v>6</v>
      </c>
      <c r="K40" s="88"/>
      <c r="L40" s="88"/>
      <c r="M40" s="88">
        <v>4</v>
      </c>
      <c r="N40" s="88"/>
    </row>
    <row r="41" spans="1:14">
      <c r="A41" s="12"/>
      <c r="B41" s="45" t="s">
        <v>7</v>
      </c>
      <c r="C41" s="4">
        <v>137143</v>
      </c>
      <c r="D41" s="23" t="s">
        <v>12</v>
      </c>
      <c r="E41" s="50">
        <v>1</v>
      </c>
      <c r="F41" s="78" t="str">
        <f>VLOOKUP(C41:C317,[1]Sheet1!$B$1:$G$200,6,FALSE)</f>
        <v>d</v>
      </c>
      <c r="G41" s="79"/>
      <c r="I41" s="88"/>
      <c r="J41" s="88">
        <v>12</v>
      </c>
      <c r="K41" s="88"/>
      <c r="L41" s="88"/>
      <c r="M41" s="88">
        <v>8</v>
      </c>
      <c r="N41" s="88"/>
    </row>
    <row r="42" spans="1:14">
      <c r="A42" s="12"/>
      <c r="B42" s="45"/>
      <c r="C42" s="4">
        <v>167143</v>
      </c>
      <c r="D42" s="23" t="s">
        <v>12</v>
      </c>
      <c r="E42" s="50">
        <v>4</v>
      </c>
      <c r="F42" s="78" t="str">
        <f>VLOOKUP(C42:C318,[1]Sheet1!$B$1:$G$200,6,FALSE)</f>
        <v>b</v>
      </c>
      <c r="G42" s="79"/>
      <c r="I42" s="88"/>
      <c r="J42" s="88">
        <v>18</v>
      </c>
      <c r="K42" s="88"/>
      <c r="L42" s="88"/>
      <c r="M42" s="88">
        <v>12</v>
      </c>
      <c r="N42" s="88"/>
    </row>
    <row r="43" spans="1:14">
      <c r="A43" s="12"/>
      <c r="B43" s="49"/>
      <c r="C43" s="4">
        <v>177143</v>
      </c>
      <c r="D43" s="23" t="s">
        <v>12</v>
      </c>
      <c r="E43" s="50">
        <v>6</v>
      </c>
      <c r="F43" s="78" t="str">
        <f>VLOOKUP(C43:C319,[1]Sheet1!$B$1:$G$200,6,FALSE)</f>
        <v>d</v>
      </c>
      <c r="G43" s="79"/>
      <c r="I43" s="88"/>
      <c r="J43" s="88">
        <v>24</v>
      </c>
      <c r="K43" s="88"/>
      <c r="L43" s="88"/>
      <c r="M43" s="88">
        <v>16</v>
      </c>
      <c r="N43" s="88"/>
    </row>
    <row r="44" spans="1:14">
      <c r="A44" s="12"/>
      <c r="B44" s="45"/>
      <c r="C44" s="4">
        <v>197143</v>
      </c>
      <c r="D44" s="23" t="s">
        <v>12</v>
      </c>
      <c r="E44" s="50">
        <v>20</v>
      </c>
      <c r="F44" s="78" t="str">
        <f>VLOOKUP(C44:C320,[1]Sheet1!$B$1:$G$200,6,FALSE)</f>
        <v>d</v>
      </c>
      <c r="G44" s="79"/>
      <c r="I44" s="88"/>
      <c r="J44" s="88">
        <v>30</v>
      </c>
      <c r="K44" s="88"/>
      <c r="L44" s="88"/>
      <c r="M44" s="88">
        <v>20</v>
      </c>
      <c r="N44" s="88"/>
    </row>
    <row r="45" spans="1:14">
      <c r="A45" s="12"/>
      <c r="B45" s="45"/>
      <c r="C45" s="4">
        <v>207143</v>
      </c>
      <c r="D45" s="23" t="s">
        <v>12</v>
      </c>
      <c r="E45" s="50">
        <v>200</v>
      </c>
      <c r="F45" s="78" t="str">
        <f>VLOOKUP(C45:C321,[1]Sheet1!$B$1:$G$200,6,FALSE)</f>
        <v>d</v>
      </c>
      <c r="G45" s="79"/>
      <c r="I45" s="88"/>
      <c r="J45" s="88">
        <v>36</v>
      </c>
      <c r="K45" s="88"/>
      <c r="L45" s="88"/>
      <c r="M45" s="88">
        <v>24</v>
      </c>
      <c r="N45" s="88"/>
    </row>
    <row r="46" spans="1:14">
      <c r="A46" s="12"/>
      <c r="B46" s="48" t="s">
        <v>7</v>
      </c>
      <c r="C46" s="3">
        <v>137144</v>
      </c>
      <c r="D46" s="22" t="s">
        <v>13</v>
      </c>
      <c r="E46" s="51">
        <v>1</v>
      </c>
      <c r="F46" s="78" t="s">
        <v>180</v>
      </c>
      <c r="G46" s="79"/>
      <c r="I46" s="88"/>
      <c r="J46" s="88">
        <v>42</v>
      </c>
      <c r="K46" s="88"/>
      <c r="L46" s="88"/>
      <c r="M46" s="88">
        <v>28</v>
      </c>
      <c r="N46" s="88"/>
    </row>
    <row r="47" spans="1:14">
      <c r="A47" s="12"/>
      <c r="B47" s="48"/>
      <c r="C47" s="3">
        <v>167144</v>
      </c>
      <c r="D47" s="22" t="s">
        <v>13</v>
      </c>
      <c r="E47" s="51">
        <v>4</v>
      </c>
      <c r="F47" s="78" t="str">
        <f>VLOOKUP(C47:C323,[1]Sheet1!$B$1:$G$200,6,FALSE)</f>
        <v>a</v>
      </c>
      <c r="G47" s="79"/>
      <c r="I47" s="88"/>
      <c r="J47" s="88">
        <v>48</v>
      </c>
      <c r="K47" s="88"/>
      <c r="L47" s="88"/>
      <c r="M47" s="88">
        <v>32</v>
      </c>
      <c r="N47" s="88"/>
    </row>
    <row r="48" spans="1:14">
      <c r="A48" s="12"/>
      <c r="B48" s="48"/>
      <c r="C48" s="3">
        <v>177144</v>
      </c>
      <c r="D48" s="22" t="s">
        <v>13</v>
      </c>
      <c r="E48" s="51">
        <v>6</v>
      </c>
      <c r="F48" s="78" t="str">
        <f>VLOOKUP(C48:C324,[1]Sheet1!$B$1:$G$200,6,FALSE)</f>
        <v>d</v>
      </c>
      <c r="G48" s="79"/>
      <c r="I48" s="88"/>
      <c r="J48" s="88">
        <v>54</v>
      </c>
      <c r="K48" s="88"/>
      <c r="L48" s="88"/>
      <c r="M48" s="88">
        <v>36</v>
      </c>
      <c r="N48" s="88"/>
    </row>
    <row r="49" spans="1:14">
      <c r="A49" s="12"/>
      <c r="B49" s="48"/>
      <c r="C49" s="3">
        <v>197144</v>
      </c>
      <c r="D49" s="22" t="s">
        <v>13</v>
      </c>
      <c r="E49" s="51">
        <v>20</v>
      </c>
      <c r="F49" s="78" t="str">
        <f>VLOOKUP(C49:C325,[1]Sheet1!$B$1:$G$200,6,FALSE)</f>
        <v>d</v>
      </c>
      <c r="G49" s="79"/>
      <c r="I49" s="88"/>
      <c r="J49" s="88">
        <v>60</v>
      </c>
      <c r="K49" s="88"/>
      <c r="L49" s="88"/>
      <c r="M49" s="88">
        <v>40</v>
      </c>
      <c r="N49" s="88"/>
    </row>
    <row r="50" spans="1:14">
      <c r="A50" s="12"/>
      <c r="B50" s="48"/>
      <c r="C50" s="3">
        <v>207144</v>
      </c>
      <c r="D50" s="22" t="s">
        <v>13</v>
      </c>
      <c r="E50" s="51">
        <v>200</v>
      </c>
      <c r="F50" s="78" t="str">
        <f>VLOOKUP(C50:C326,[1]Sheet1!$B$1:$G$200,6,FALSE)</f>
        <v>b</v>
      </c>
      <c r="G50" s="79"/>
      <c r="J50" s="1">
        <f>J15*$I$22</f>
        <v>0</v>
      </c>
      <c r="K50" s="1">
        <f>K15*$I$22</f>
        <v>0</v>
      </c>
      <c r="L50" s="1">
        <f>L15*$I$22</f>
        <v>0</v>
      </c>
      <c r="M50" s="1">
        <f>M15*$I$22</f>
        <v>0</v>
      </c>
    </row>
    <row r="51" spans="1:14" ht="17.25" customHeight="1">
      <c r="A51" s="12"/>
      <c r="B51" s="50" t="s">
        <v>85</v>
      </c>
      <c r="C51" s="4">
        <v>137134</v>
      </c>
      <c r="D51" s="23" t="s">
        <v>16</v>
      </c>
      <c r="E51" s="50">
        <v>1</v>
      </c>
      <c r="F51" s="78" t="str">
        <f>VLOOKUP(C51:C327,[1]Sheet1!$B$1:$G$200,6,FALSE)</f>
        <v>d</v>
      </c>
      <c r="G51" s="79"/>
    </row>
    <row r="52" spans="1:14">
      <c r="A52" s="12"/>
      <c r="B52" s="50"/>
      <c r="C52" s="4">
        <v>167134</v>
      </c>
      <c r="D52" s="23" t="s">
        <v>16</v>
      </c>
      <c r="E52" s="50">
        <v>4</v>
      </c>
      <c r="F52" s="78" t="str">
        <f>VLOOKUP(C52:C328,[1]Sheet1!$B$1:$G$200,6,FALSE)</f>
        <v>d</v>
      </c>
      <c r="G52" s="79"/>
    </row>
    <row r="53" spans="1:14">
      <c r="A53" s="12"/>
      <c r="B53" s="50"/>
      <c r="C53" s="4">
        <v>177134</v>
      </c>
      <c r="D53" s="23" t="s">
        <v>16</v>
      </c>
      <c r="E53" s="50">
        <v>6</v>
      </c>
      <c r="F53" s="78" t="str">
        <f>VLOOKUP(C53:C329,[1]Sheet1!$B$1:$G$200,6,FALSE)</f>
        <v>d</v>
      </c>
      <c r="G53" s="79"/>
    </row>
    <row r="54" spans="1:14">
      <c r="A54" s="12"/>
      <c r="B54" s="50"/>
      <c r="C54" s="4">
        <v>197134</v>
      </c>
      <c r="D54" s="23" t="s">
        <v>16</v>
      </c>
      <c r="E54" s="50">
        <v>20</v>
      </c>
      <c r="F54" s="78" t="str">
        <f>VLOOKUP(C54:C330,[1]Sheet1!$B$1:$G$200,6,FALSE)</f>
        <v>d</v>
      </c>
      <c r="G54" s="79"/>
    </row>
    <row r="55" spans="1:14">
      <c r="A55" s="12"/>
      <c r="B55" s="50"/>
      <c r="C55" s="4">
        <v>207134</v>
      </c>
      <c r="D55" s="23" t="s">
        <v>16</v>
      </c>
      <c r="E55" s="50">
        <v>200</v>
      </c>
      <c r="F55" s="78" t="str">
        <f>VLOOKUP(C55:C331,[1]Sheet1!$B$1:$G$200,6,FALSE)</f>
        <v>d</v>
      </c>
      <c r="G55" s="79"/>
    </row>
    <row r="56" spans="1:14" ht="17.25" customHeight="1">
      <c r="A56" s="12"/>
      <c r="B56" s="51" t="s">
        <v>85</v>
      </c>
      <c r="C56" s="3">
        <v>133129</v>
      </c>
      <c r="D56" s="22" t="s">
        <v>17</v>
      </c>
      <c r="E56" s="51">
        <v>1</v>
      </c>
      <c r="F56" s="78" t="str">
        <f>VLOOKUP(C56:C332,[1]Sheet1!$B$1:$G$200,6,FALSE)</f>
        <v>d</v>
      </c>
      <c r="G56" s="79"/>
    </row>
    <row r="57" spans="1:14">
      <c r="A57" s="12"/>
      <c r="B57" s="51"/>
      <c r="C57" s="3">
        <v>163129</v>
      </c>
      <c r="D57" s="22" t="s">
        <v>17</v>
      </c>
      <c r="E57" s="51">
        <v>4</v>
      </c>
      <c r="F57" s="78" t="s">
        <v>180</v>
      </c>
      <c r="G57" s="79"/>
    </row>
    <row r="58" spans="1:14">
      <c r="A58" s="12"/>
      <c r="B58" s="51"/>
      <c r="C58" s="3">
        <v>173129</v>
      </c>
      <c r="D58" s="22" t="s">
        <v>17</v>
      </c>
      <c r="E58" s="51">
        <v>6</v>
      </c>
      <c r="F58" s="78" t="s">
        <v>180</v>
      </c>
      <c r="G58" s="79"/>
    </row>
    <row r="59" spans="1:14">
      <c r="A59" s="12"/>
      <c r="B59" s="51"/>
      <c r="C59" s="3">
        <v>193129</v>
      </c>
      <c r="D59" s="22" t="s">
        <v>17</v>
      </c>
      <c r="E59" s="51">
        <v>20</v>
      </c>
      <c r="F59" s="78" t="str">
        <f>VLOOKUP(C59:C335,[1]Sheet1!$B$1:$G$200,6,FALSE)</f>
        <v>d</v>
      </c>
      <c r="G59" s="79"/>
    </row>
    <row r="60" spans="1:14">
      <c r="A60" s="12"/>
      <c r="B60" s="51"/>
      <c r="C60" s="3">
        <v>203129</v>
      </c>
      <c r="D60" s="22" t="s">
        <v>17</v>
      </c>
      <c r="E60" s="51">
        <v>200</v>
      </c>
      <c r="F60" s="78" t="str">
        <f>VLOOKUP(C60:C336,[1]Sheet1!$B$1:$G$200,6,FALSE)</f>
        <v>d</v>
      </c>
      <c r="G60" s="79"/>
    </row>
    <row r="61" spans="1:14" ht="19.5" customHeight="1">
      <c r="B61" s="66"/>
      <c r="C61" s="68"/>
      <c r="D61" s="67" t="s">
        <v>94</v>
      </c>
      <c r="E61" s="67"/>
      <c r="F61" s="78"/>
      <c r="G61" s="79"/>
    </row>
    <row r="62" spans="1:14" ht="17.25" customHeight="1">
      <c r="B62" s="52" t="s">
        <v>1</v>
      </c>
      <c r="C62" s="6">
        <v>197021</v>
      </c>
      <c r="D62" s="33" t="s">
        <v>19</v>
      </c>
      <c r="E62" s="52">
        <v>20</v>
      </c>
      <c r="F62" s="78" t="str">
        <f>VLOOKUP(C62:C338,[1]Sheet1!$B$1:$G$200,6,FALSE)</f>
        <v>d</v>
      </c>
      <c r="G62" s="79"/>
    </row>
    <row r="63" spans="1:14" ht="16.5" customHeight="1">
      <c r="B63" s="52"/>
      <c r="C63" s="6">
        <v>207021</v>
      </c>
      <c r="D63" s="33" t="s">
        <v>19</v>
      </c>
      <c r="E63" s="52">
        <v>200</v>
      </c>
      <c r="F63" s="78" t="str">
        <f>VLOOKUP(C63:C339,[1]Sheet1!$B$1:$G$200,6,FALSE)</f>
        <v>d</v>
      </c>
      <c r="G63" s="79"/>
    </row>
    <row r="64" spans="1:14" ht="20.100000000000001" customHeight="1">
      <c r="B64" s="51" t="s">
        <v>1</v>
      </c>
      <c r="C64" s="3">
        <v>197147</v>
      </c>
      <c r="D64" s="27" t="s">
        <v>112</v>
      </c>
      <c r="E64" s="51">
        <v>20</v>
      </c>
      <c r="F64" s="78" t="str">
        <f>VLOOKUP(C64:C340,[1]Sheet1!$B$1:$G$200,6,FALSE)</f>
        <v>d</v>
      </c>
      <c r="G64" s="79"/>
    </row>
    <row r="65" spans="1:7" ht="20.100000000000001" customHeight="1">
      <c r="B65" s="51"/>
      <c r="C65" s="3">
        <v>207147</v>
      </c>
      <c r="D65" s="27" t="s">
        <v>112</v>
      </c>
      <c r="E65" s="51">
        <v>200</v>
      </c>
      <c r="F65" s="78" t="str">
        <f>VLOOKUP(C65:C341,[1]Sheet1!$B$1:$G$200,6,FALSE)</f>
        <v>d</v>
      </c>
      <c r="G65" s="79"/>
    </row>
    <row r="66" spans="1:7" ht="24.95" customHeight="1">
      <c r="B66" s="50" t="s">
        <v>1</v>
      </c>
      <c r="C66" s="4">
        <v>197148</v>
      </c>
      <c r="D66" s="33" t="s">
        <v>113</v>
      </c>
      <c r="E66" s="50">
        <v>20</v>
      </c>
      <c r="F66" s="78" t="str">
        <f>VLOOKUP(C66:C342,[1]Sheet1!$B$1:$G$200,6,FALSE)</f>
        <v>d</v>
      </c>
      <c r="G66" s="79"/>
    </row>
    <row r="67" spans="1:7" ht="24.95" customHeight="1">
      <c r="B67" s="50"/>
      <c r="C67" s="4">
        <v>207148</v>
      </c>
      <c r="D67" s="33" t="s">
        <v>114</v>
      </c>
      <c r="E67" s="50">
        <v>200</v>
      </c>
      <c r="F67" s="78" t="str">
        <f>VLOOKUP(C67:C343,[1]Sheet1!$B$1:$G$200,6,FALSE)</f>
        <v>d</v>
      </c>
      <c r="G67" s="79"/>
    </row>
    <row r="68" spans="1:7" ht="17.25" customHeight="1">
      <c r="A68" s="12"/>
      <c r="B68" s="53" t="s">
        <v>7</v>
      </c>
      <c r="C68" s="5">
        <v>133134</v>
      </c>
      <c r="D68" s="24" t="s">
        <v>14</v>
      </c>
      <c r="E68" s="53">
        <v>1</v>
      </c>
      <c r="F68" s="78" t="str">
        <f>VLOOKUP(C68:C344,[1]Sheet1!$B$1:$G$200,6,FALSE)</f>
        <v>d</v>
      </c>
      <c r="G68" s="79"/>
    </row>
    <row r="69" spans="1:7">
      <c r="A69" s="12"/>
      <c r="B69" s="53"/>
      <c r="C69" s="5">
        <v>163134</v>
      </c>
      <c r="D69" s="24" t="s">
        <v>14</v>
      </c>
      <c r="E69" s="53">
        <v>4</v>
      </c>
      <c r="F69" s="78" t="str">
        <f>VLOOKUP(C69:C345,[1]Sheet1!$B$1:$G$200,6,FALSE)</f>
        <v>b</v>
      </c>
      <c r="G69" s="79"/>
    </row>
    <row r="70" spans="1:7">
      <c r="A70" s="12"/>
      <c r="B70" s="53"/>
      <c r="C70" s="5">
        <v>173134</v>
      </c>
      <c r="D70" s="24" t="s">
        <v>83</v>
      </c>
      <c r="E70" s="53">
        <v>6</v>
      </c>
      <c r="F70" s="78" t="str">
        <f>VLOOKUP(C70:C346,[1]Sheet1!$B$1:$G$200,6,FALSE)</f>
        <v>b</v>
      </c>
      <c r="G70" s="79"/>
    </row>
    <row r="71" spans="1:7">
      <c r="A71" s="12"/>
      <c r="B71" s="53"/>
      <c r="C71" s="5">
        <v>193134</v>
      </c>
      <c r="D71" s="24" t="s">
        <v>83</v>
      </c>
      <c r="E71" s="53">
        <v>20</v>
      </c>
      <c r="F71" s="78" t="str">
        <f>VLOOKUP(C71:C347,[1]Sheet1!$B$1:$G$200,6,FALSE)</f>
        <v>b</v>
      </c>
      <c r="G71" s="79"/>
    </row>
    <row r="72" spans="1:7">
      <c r="A72" s="12"/>
      <c r="B72" s="53"/>
      <c r="C72" s="5">
        <v>203134</v>
      </c>
      <c r="D72" s="24" t="s">
        <v>83</v>
      </c>
      <c r="E72" s="53">
        <v>200</v>
      </c>
      <c r="F72" s="78" t="s">
        <v>181</v>
      </c>
      <c r="G72" s="79"/>
    </row>
    <row r="73" spans="1:7" ht="17.25" customHeight="1">
      <c r="A73" s="12"/>
      <c r="B73" s="52" t="s">
        <v>7</v>
      </c>
      <c r="C73" s="6">
        <v>133128</v>
      </c>
      <c r="D73" s="34" t="s">
        <v>15</v>
      </c>
      <c r="E73" s="52">
        <v>1</v>
      </c>
      <c r="F73" s="78" t="s">
        <v>180</v>
      </c>
      <c r="G73" s="79"/>
    </row>
    <row r="74" spans="1:7">
      <c r="A74" s="12"/>
      <c r="B74" s="52"/>
      <c r="C74" s="6">
        <v>163128</v>
      </c>
      <c r="D74" s="34" t="s">
        <v>15</v>
      </c>
      <c r="E74" s="52">
        <v>4</v>
      </c>
      <c r="F74" s="78" t="str">
        <f>VLOOKUP(C74:C350,[1]Sheet1!$B$1:$G$200,6,FALSE)</f>
        <v>a</v>
      </c>
      <c r="G74" s="79"/>
    </row>
    <row r="75" spans="1:7">
      <c r="A75" s="12"/>
      <c r="B75" s="52"/>
      <c r="C75" s="6">
        <v>173128</v>
      </c>
      <c r="D75" s="34" t="s">
        <v>84</v>
      </c>
      <c r="E75" s="52">
        <v>6</v>
      </c>
      <c r="F75" s="78" t="str">
        <f>VLOOKUP(C75:C351,[1]Sheet1!$B$1:$G$200,6,FALSE)</f>
        <v>a</v>
      </c>
      <c r="G75" s="79"/>
    </row>
    <row r="76" spans="1:7">
      <c r="A76" s="12"/>
      <c r="B76" s="52"/>
      <c r="C76" s="6">
        <v>193128</v>
      </c>
      <c r="D76" s="34" t="s">
        <v>84</v>
      </c>
      <c r="E76" s="52">
        <v>20</v>
      </c>
      <c r="F76" s="78" t="str">
        <f>VLOOKUP(C76:C352,[1]Sheet1!$B$1:$G$200,6,FALSE)</f>
        <v>a</v>
      </c>
      <c r="G76" s="79"/>
    </row>
    <row r="77" spans="1:7">
      <c r="A77" s="12"/>
      <c r="B77" s="52"/>
      <c r="C77" s="6">
        <v>203128</v>
      </c>
      <c r="D77" s="34" t="s">
        <v>84</v>
      </c>
      <c r="E77" s="52">
        <v>200</v>
      </c>
      <c r="F77" s="78" t="str">
        <f>VLOOKUP(C77:C353,[1]Sheet1!$B$1:$G$200,6,FALSE)</f>
        <v>a</v>
      </c>
      <c r="G77" s="79"/>
    </row>
    <row r="78" spans="1:7" ht="20.25" customHeight="1">
      <c r="B78" s="53" t="s">
        <v>7</v>
      </c>
      <c r="C78" s="5">
        <v>208332</v>
      </c>
      <c r="D78" s="24" t="s">
        <v>137</v>
      </c>
      <c r="E78" s="53">
        <v>200</v>
      </c>
      <c r="F78" s="78" t="str">
        <f>VLOOKUP(C78:C354,[1]Sheet1!$B$1:$G$200,6,FALSE)</f>
        <v>d</v>
      </c>
      <c r="G78" s="79"/>
    </row>
    <row r="79" spans="1:7" ht="17.25" customHeight="1">
      <c r="B79" s="52" t="s">
        <v>7</v>
      </c>
      <c r="C79" s="6">
        <v>177126</v>
      </c>
      <c r="D79" s="34" t="s">
        <v>20</v>
      </c>
      <c r="E79" s="52">
        <v>6</v>
      </c>
      <c r="F79" s="78" t="str">
        <f>VLOOKUP(C79:C355,[1]Sheet1!$B$1:$G$200,6,FALSE)</f>
        <v>d</v>
      </c>
      <c r="G79" s="79"/>
    </row>
    <row r="80" spans="1:7">
      <c r="B80" s="52"/>
      <c r="C80" s="6">
        <v>197126</v>
      </c>
      <c r="D80" s="34" t="s">
        <v>20</v>
      </c>
      <c r="E80" s="52">
        <v>20</v>
      </c>
      <c r="F80" s="78" t="str">
        <f>VLOOKUP(C80:C356,[1]Sheet1!$B$1:$G$200,6,FALSE)</f>
        <v>d</v>
      </c>
      <c r="G80" s="79"/>
    </row>
    <row r="81" spans="2:7">
      <c r="B81" s="52"/>
      <c r="C81" s="6">
        <v>207126</v>
      </c>
      <c r="D81" s="34" t="s">
        <v>20</v>
      </c>
      <c r="E81" s="52">
        <v>200</v>
      </c>
      <c r="F81" s="78" t="str">
        <f>VLOOKUP(C81:C357,[1]Sheet1!$B$1:$G$200,6,FALSE)</f>
        <v>b</v>
      </c>
      <c r="G81" s="79"/>
    </row>
    <row r="82" spans="2:7" ht="15" customHeight="1">
      <c r="B82" s="51" t="s">
        <v>18</v>
      </c>
      <c r="C82" s="3">
        <v>133126</v>
      </c>
      <c r="D82" s="27" t="s">
        <v>138</v>
      </c>
      <c r="E82" s="51">
        <v>1</v>
      </c>
      <c r="F82" s="78" t="str">
        <f>VLOOKUP(C82:C358,[1]Sheet1!$B$1:$G$200,6,FALSE)</f>
        <v>d</v>
      </c>
      <c r="G82" s="79"/>
    </row>
    <row r="83" spans="2:7">
      <c r="B83" s="51"/>
      <c r="C83" s="3">
        <v>163126</v>
      </c>
      <c r="D83" s="27" t="s">
        <v>138</v>
      </c>
      <c r="E83" s="51">
        <v>4</v>
      </c>
      <c r="F83" s="78" t="str">
        <f>VLOOKUP(C83:C359,[1]Sheet1!$B$1:$G$200,6,FALSE)</f>
        <v>d</v>
      </c>
      <c r="G83" s="79"/>
    </row>
    <row r="84" spans="2:7">
      <c r="B84" s="51"/>
      <c r="C84" s="3">
        <v>173126</v>
      </c>
      <c r="D84" s="27" t="s">
        <v>138</v>
      </c>
      <c r="E84" s="51">
        <v>6</v>
      </c>
      <c r="F84" s="78" t="str">
        <f>VLOOKUP(C84:C360,[1]Sheet1!$B$1:$G$200,6,FALSE)</f>
        <v>d</v>
      </c>
      <c r="G84" s="79"/>
    </row>
    <row r="85" spans="2:7">
      <c r="B85" s="51"/>
      <c r="C85" s="3">
        <v>193126</v>
      </c>
      <c r="D85" s="27" t="s">
        <v>138</v>
      </c>
      <c r="E85" s="51">
        <v>20</v>
      </c>
      <c r="F85" s="78" t="str">
        <f>VLOOKUP(C85:C361,[1]Sheet1!$B$1:$G$200,6,FALSE)</f>
        <v>c</v>
      </c>
      <c r="G85" s="79"/>
    </row>
    <row r="86" spans="2:7">
      <c r="B86" s="51"/>
      <c r="C86" s="3">
        <v>203126</v>
      </c>
      <c r="D86" s="27" t="s">
        <v>138</v>
      </c>
      <c r="E86" s="51">
        <v>200</v>
      </c>
      <c r="F86" s="78" t="str">
        <f>VLOOKUP(C86:C362,[1]Sheet1!$B$1:$G$200,6,FALSE)</f>
        <v>b</v>
      </c>
      <c r="G86" s="79"/>
    </row>
    <row r="87" spans="2:7" ht="17.25" customHeight="1">
      <c r="B87" s="50" t="s">
        <v>18</v>
      </c>
      <c r="C87" s="4">
        <v>133125</v>
      </c>
      <c r="D87" s="33" t="s">
        <v>139</v>
      </c>
      <c r="E87" s="50">
        <v>1</v>
      </c>
      <c r="F87" s="78" t="str">
        <f>VLOOKUP(C87:C363,[1]Sheet1!$B$1:$G$200,6,FALSE)</f>
        <v>d</v>
      </c>
      <c r="G87" s="79"/>
    </row>
    <row r="88" spans="2:7">
      <c r="B88" s="50"/>
      <c r="C88" s="4">
        <v>163125</v>
      </c>
      <c r="D88" s="33" t="s">
        <v>139</v>
      </c>
      <c r="E88" s="50">
        <v>4</v>
      </c>
      <c r="F88" s="78" t="str">
        <f>VLOOKUP(C88:C364,[1]Sheet1!$B$1:$G$200,6,FALSE)</f>
        <v>c</v>
      </c>
      <c r="G88" s="79"/>
    </row>
    <row r="89" spans="2:7">
      <c r="B89" s="50"/>
      <c r="C89" s="4">
        <v>173125</v>
      </c>
      <c r="D89" s="33" t="s">
        <v>140</v>
      </c>
      <c r="E89" s="50">
        <v>6</v>
      </c>
      <c r="F89" s="78" t="str">
        <f>VLOOKUP(C89:C365,[1]Sheet1!$B$1:$G$200,6,FALSE)</f>
        <v>c</v>
      </c>
      <c r="G89" s="79"/>
    </row>
    <row r="90" spans="2:7">
      <c r="B90" s="50"/>
      <c r="C90" s="4">
        <v>193125</v>
      </c>
      <c r="D90" s="33" t="s">
        <v>140</v>
      </c>
      <c r="E90" s="50">
        <v>20</v>
      </c>
      <c r="F90" s="78" t="str">
        <f>VLOOKUP(C90:C366,[1]Sheet1!$B$1:$G$200,6,FALSE)</f>
        <v>c</v>
      </c>
      <c r="G90" s="79"/>
    </row>
    <row r="91" spans="2:7">
      <c r="B91" s="50"/>
      <c r="C91" s="4">
        <v>203125</v>
      </c>
      <c r="D91" s="33" t="s">
        <v>140</v>
      </c>
      <c r="E91" s="50">
        <v>200</v>
      </c>
      <c r="F91" s="78" t="s">
        <v>177</v>
      </c>
      <c r="G91" s="79"/>
    </row>
    <row r="92" spans="2:7">
      <c r="B92" s="53" t="s">
        <v>18</v>
      </c>
      <c r="C92" s="5">
        <v>204741</v>
      </c>
      <c r="D92" s="24" t="s">
        <v>141</v>
      </c>
      <c r="E92" s="53">
        <v>200</v>
      </c>
      <c r="F92" s="78" t="str">
        <f>VLOOKUP(C92:C368,[1]Sheet1!$B$1:$G$200,6,FALSE)</f>
        <v>d</v>
      </c>
      <c r="G92" s="79"/>
    </row>
    <row r="93" spans="2:7">
      <c r="B93" s="52" t="s">
        <v>18</v>
      </c>
      <c r="C93" s="6">
        <v>204743</v>
      </c>
      <c r="D93" s="34" t="s">
        <v>142</v>
      </c>
      <c r="E93" s="52">
        <v>200</v>
      </c>
      <c r="F93" s="78" t="s">
        <v>177</v>
      </c>
      <c r="G93" s="79"/>
    </row>
    <row r="94" spans="2:7">
      <c r="B94" s="53" t="s">
        <v>18</v>
      </c>
      <c r="C94" s="5">
        <v>203257</v>
      </c>
      <c r="D94" s="24" t="s">
        <v>115</v>
      </c>
      <c r="E94" s="53">
        <v>200</v>
      </c>
      <c r="F94" s="78" t="s">
        <v>177</v>
      </c>
      <c r="G94" s="79"/>
    </row>
    <row r="95" spans="2:7" ht="18">
      <c r="B95" s="66"/>
      <c r="C95" s="68"/>
      <c r="D95" s="67" t="s">
        <v>21</v>
      </c>
      <c r="E95" s="67"/>
      <c r="F95" s="78"/>
      <c r="G95" s="79"/>
    </row>
    <row r="96" spans="2:7" ht="14.25" customHeight="1">
      <c r="B96" s="52" t="s">
        <v>1</v>
      </c>
      <c r="C96" s="39">
        <v>133151</v>
      </c>
      <c r="D96" s="23" t="s">
        <v>162</v>
      </c>
      <c r="E96" s="80">
        <v>1</v>
      </c>
      <c r="F96" s="78" t="str">
        <f>VLOOKUP(C96:C372,[1]Sheet1!$B$1:$G$200,6,FALSE)</f>
        <v>d</v>
      </c>
      <c r="G96" s="79"/>
    </row>
    <row r="97" spans="2:7" ht="18" customHeight="1">
      <c r="B97" s="54"/>
      <c r="C97" s="39">
        <v>163151</v>
      </c>
      <c r="D97" s="23" t="s">
        <v>130</v>
      </c>
      <c r="E97" s="80">
        <v>4</v>
      </c>
      <c r="F97" s="78" t="str">
        <f>VLOOKUP(C97:C373,[1]Sheet1!$B$1:$G$200,6,FALSE)</f>
        <v>d</v>
      </c>
      <c r="G97" s="79"/>
    </row>
    <row r="98" spans="2:7" ht="18" customHeight="1">
      <c r="B98" s="55"/>
      <c r="C98" s="40">
        <v>203151</v>
      </c>
      <c r="D98" s="23" t="s">
        <v>131</v>
      </c>
      <c r="E98" s="45">
        <v>200</v>
      </c>
      <c r="F98" s="78" t="str">
        <f>VLOOKUP(C98:C374,[1]Sheet1!$B$1:$G$200,6,FALSE)</f>
        <v>d</v>
      </c>
      <c r="G98" s="79"/>
    </row>
    <row r="99" spans="2:7" ht="17.25" customHeight="1">
      <c r="B99" s="51" t="s">
        <v>1</v>
      </c>
      <c r="C99" s="41">
        <v>137123</v>
      </c>
      <c r="D99" s="22" t="s">
        <v>116</v>
      </c>
      <c r="E99" s="51">
        <v>1</v>
      </c>
      <c r="F99" s="78" t="str">
        <f>VLOOKUP(C99:C375,[1]Sheet1!$B$1:$G$200,6,FALSE)</f>
        <v>d</v>
      </c>
      <c r="G99" s="79"/>
    </row>
    <row r="100" spans="2:7">
      <c r="B100" s="51"/>
      <c r="C100" s="9">
        <v>167123</v>
      </c>
      <c r="D100" s="22" t="s">
        <v>116</v>
      </c>
      <c r="E100" s="51">
        <v>4</v>
      </c>
      <c r="F100" s="78" t="str">
        <f>VLOOKUP(C100:C376,[1]Sheet1!$B$1:$G$200,6,FALSE)</f>
        <v>d</v>
      </c>
      <c r="G100" s="79"/>
    </row>
    <row r="101" spans="2:7">
      <c r="B101" s="51"/>
      <c r="C101" s="9">
        <v>203182</v>
      </c>
      <c r="D101" s="22" t="s">
        <v>116</v>
      </c>
      <c r="E101" s="51">
        <v>200</v>
      </c>
      <c r="F101" s="78" t="str">
        <f>VLOOKUP(C101:C377,[1]Sheet1!$B$1:$G$200,6,FALSE)</f>
        <v>d</v>
      </c>
      <c r="G101" s="79"/>
    </row>
    <row r="102" spans="2:7" ht="15" customHeight="1">
      <c r="B102" s="52" t="s">
        <v>1</v>
      </c>
      <c r="C102" s="8">
        <v>137068</v>
      </c>
      <c r="D102" s="23" t="s">
        <v>132</v>
      </c>
      <c r="E102" s="52">
        <v>1</v>
      </c>
      <c r="F102" s="78" t="str">
        <f>VLOOKUP(C102:C378,[1]Sheet1!$B$1:$G$200,6,FALSE)</f>
        <v>d</v>
      </c>
      <c r="G102" s="79"/>
    </row>
    <row r="103" spans="2:7">
      <c r="B103" s="52"/>
      <c r="C103" s="8">
        <v>167068</v>
      </c>
      <c r="D103" s="23" t="s">
        <v>117</v>
      </c>
      <c r="E103" s="52">
        <v>4</v>
      </c>
      <c r="F103" s="78" t="s">
        <v>177</v>
      </c>
      <c r="G103" s="79"/>
    </row>
    <row r="104" spans="2:7">
      <c r="B104" s="50"/>
      <c r="C104" s="8">
        <v>207068</v>
      </c>
      <c r="D104" s="23" t="s">
        <v>132</v>
      </c>
      <c r="E104" s="50">
        <v>200</v>
      </c>
      <c r="F104" s="78" t="s">
        <v>177</v>
      </c>
      <c r="G104" s="79"/>
    </row>
    <row r="105" spans="2:7" ht="15.75" customHeight="1">
      <c r="B105" s="51" t="s">
        <v>1</v>
      </c>
      <c r="C105" s="7">
        <v>137195</v>
      </c>
      <c r="D105" s="24" t="s">
        <v>123</v>
      </c>
      <c r="E105" s="53">
        <v>1</v>
      </c>
      <c r="F105" s="78" t="s">
        <v>179</v>
      </c>
      <c r="G105" s="79"/>
    </row>
    <row r="106" spans="2:7" ht="15.75" customHeight="1">
      <c r="B106" s="53"/>
      <c r="C106" s="7">
        <v>167195</v>
      </c>
      <c r="D106" s="24" t="s">
        <v>123</v>
      </c>
      <c r="E106" s="53">
        <v>4</v>
      </c>
      <c r="F106" s="78" t="s">
        <v>181</v>
      </c>
      <c r="G106" s="79"/>
    </row>
    <row r="107" spans="2:7" ht="15.75" customHeight="1">
      <c r="B107" s="53"/>
      <c r="C107" s="7">
        <v>207195</v>
      </c>
      <c r="D107" s="24" t="s">
        <v>123</v>
      </c>
      <c r="E107" s="53">
        <v>200</v>
      </c>
      <c r="F107" s="78" t="s">
        <v>177</v>
      </c>
      <c r="G107" s="79"/>
    </row>
    <row r="108" spans="2:7" ht="15.75" customHeight="1">
      <c r="B108" s="50" t="s">
        <v>7</v>
      </c>
      <c r="C108" s="8">
        <v>137102</v>
      </c>
      <c r="D108" s="33" t="s">
        <v>23</v>
      </c>
      <c r="E108" s="50">
        <v>1</v>
      </c>
      <c r="F108" s="78" t="str">
        <f>VLOOKUP(C108:C384,[1]Sheet1!$B$1:$G$200,6,FALSE)</f>
        <v>d</v>
      </c>
      <c r="G108" s="79"/>
    </row>
    <row r="109" spans="2:7" ht="15.75" customHeight="1">
      <c r="B109" s="50"/>
      <c r="C109" s="8">
        <v>167102</v>
      </c>
      <c r="D109" s="33" t="s">
        <v>23</v>
      </c>
      <c r="E109" s="50">
        <v>4</v>
      </c>
      <c r="F109" s="78" t="s">
        <v>181</v>
      </c>
      <c r="G109" s="79"/>
    </row>
    <row r="110" spans="2:7" ht="15.75" customHeight="1">
      <c r="B110" s="50"/>
      <c r="C110" s="8">
        <v>197102</v>
      </c>
      <c r="D110" s="33" t="s">
        <v>23</v>
      </c>
      <c r="E110" s="50">
        <v>20</v>
      </c>
      <c r="F110" s="78" t="str">
        <f>VLOOKUP(C110:C386,[1]Sheet1!$B$1:$G$200,6,FALSE)</f>
        <v>d</v>
      </c>
      <c r="G110" s="79"/>
    </row>
    <row r="111" spans="2:7" ht="15.75" customHeight="1">
      <c r="B111" s="50"/>
      <c r="C111" s="8">
        <v>207102</v>
      </c>
      <c r="D111" s="33" t="s">
        <v>23</v>
      </c>
      <c r="E111" s="50">
        <v>200</v>
      </c>
      <c r="F111" s="78" t="s">
        <v>181</v>
      </c>
      <c r="G111" s="79"/>
    </row>
    <row r="112" spans="2:7">
      <c r="B112" s="51" t="s">
        <v>7</v>
      </c>
      <c r="C112" s="9">
        <v>133340</v>
      </c>
      <c r="D112" s="22" t="s">
        <v>86</v>
      </c>
      <c r="E112" s="51">
        <v>1</v>
      </c>
      <c r="F112" s="78" t="str">
        <f>VLOOKUP(C112:C388,[1]Sheet1!$B$1:$G$200,6,FALSE)</f>
        <v>b</v>
      </c>
      <c r="G112" s="79"/>
    </row>
    <row r="113" spans="2:7">
      <c r="B113" s="51"/>
      <c r="C113" s="9">
        <v>163340</v>
      </c>
      <c r="D113" s="22" t="s">
        <v>86</v>
      </c>
      <c r="E113" s="51">
        <v>4</v>
      </c>
      <c r="F113" s="78" t="str">
        <f>VLOOKUP(C113:C389,[1]Sheet1!$B$1:$G$200,6,FALSE)</f>
        <v>a</v>
      </c>
      <c r="G113" s="79"/>
    </row>
    <row r="114" spans="2:7">
      <c r="B114" s="53"/>
      <c r="C114" s="7">
        <v>193342</v>
      </c>
      <c r="D114" s="26" t="s">
        <v>133</v>
      </c>
      <c r="E114" s="53">
        <v>20</v>
      </c>
      <c r="F114" s="78" t="str">
        <f>VLOOKUP(C114:C390,[1]Sheet1!$B$1:$G$200,6,FALSE)</f>
        <v>c</v>
      </c>
      <c r="G114" s="79"/>
    </row>
    <row r="115" spans="2:7" s="2" customFormat="1">
      <c r="B115" s="51"/>
      <c r="C115" s="9">
        <v>203340</v>
      </c>
      <c r="D115" s="22" t="s">
        <v>86</v>
      </c>
      <c r="E115" s="51">
        <v>200</v>
      </c>
      <c r="F115" s="78" t="s">
        <v>181</v>
      </c>
      <c r="G115" s="79"/>
    </row>
    <row r="116" spans="2:7" ht="17.25" customHeight="1">
      <c r="B116" s="50" t="s">
        <v>7</v>
      </c>
      <c r="C116" s="8">
        <v>133130</v>
      </c>
      <c r="D116" s="23" t="s">
        <v>87</v>
      </c>
      <c r="E116" s="50">
        <v>1</v>
      </c>
      <c r="F116" s="78" t="str">
        <f>VLOOKUP(C116:C392,[1]Sheet1!$B$1:$G$200,6,FALSE)</f>
        <v>b</v>
      </c>
      <c r="G116" s="79"/>
    </row>
    <row r="117" spans="2:7">
      <c r="B117" s="50"/>
      <c r="C117" s="8">
        <v>163130</v>
      </c>
      <c r="D117" s="23" t="s">
        <v>87</v>
      </c>
      <c r="E117" s="50">
        <v>4</v>
      </c>
      <c r="F117" s="78" t="str">
        <f>VLOOKUP(C117:C393,[1]Sheet1!$B$1:$G$200,6,FALSE)</f>
        <v>a</v>
      </c>
      <c r="G117" s="79"/>
    </row>
    <row r="118" spans="2:7">
      <c r="B118" s="50"/>
      <c r="C118" s="8">
        <v>193130</v>
      </c>
      <c r="D118" s="23" t="s">
        <v>87</v>
      </c>
      <c r="E118" s="50">
        <v>20</v>
      </c>
      <c r="F118" s="78" t="str">
        <f>VLOOKUP(C118:C394,[1]Sheet1!$B$1:$G$200,6,FALSE)</f>
        <v>d</v>
      </c>
      <c r="G118" s="79"/>
    </row>
    <row r="119" spans="2:7">
      <c r="B119" s="50"/>
      <c r="C119" s="8">
        <v>203130</v>
      </c>
      <c r="D119" s="23" t="s">
        <v>87</v>
      </c>
      <c r="E119" s="50">
        <v>200</v>
      </c>
      <c r="F119" s="78" t="s">
        <v>181</v>
      </c>
      <c r="G119" s="79"/>
    </row>
    <row r="120" spans="2:7">
      <c r="B120" s="53" t="s">
        <v>22</v>
      </c>
      <c r="C120" s="7">
        <v>203181</v>
      </c>
      <c r="D120" s="26" t="s">
        <v>24</v>
      </c>
      <c r="E120" s="53">
        <v>200</v>
      </c>
      <c r="F120" s="78" t="s">
        <v>177</v>
      </c>
      <c r="G120" s="79"/>
    </row>
    <row r="121" spans="2:7">
      <c r="B121" s="53" t="s">
        <v>22</v>
      </c>
      <c r="C121" s="7">
        <v>203185</v>
      </c>
      <c r="D121" s="26" t="s">
        <v>25</v>
      </c>
      <c r="E121" s="53">
        <v>200</v>
      </c>
      <c r="F121" s="78" t="s">
        <v>177</v>
      </c>
      <c r="G121" s="79"/>
    </row>
    <row r="122" spans="2:7" ht="18">
      <c r="B122" s="69"/>
      <c r="C122" s="71"/>
      <c r="D122" s="70" t="s">
        <v>26</v>
      </c>
      <c r="E122" s="70"/>
      <c r="F122" s="78"/>
      <c r="G122" s="79"/>
    </row>
    <row r="123" spans="2:7">
      <c r="B123" s="50" t="s">
        <v>1</v>
      </c>
      <c r="C123" s="4">
        <v>137103</v>
      </c>
      <c r="D123" s="23" t="s">
        <v>126</v>
      </c>
      <c r="E123" s="50">
        <v>1</v>
      </c>
      <c r="F123" s="78" t="str">
        <f>VLOOKUP(C123:C399,[1]Sheet1!$B$1:$G$200,6,FALSE)</f>
        <v>c</v>
      </c>
      <c r="G123" s="79"/>
    </row>
    <row r="124" spans="2:7">
      <c r="B124" s="50"/>
      <c r="C124" s="4">
        <v>167103</v>
      </c>
      <c r="D124" s="23" t="s">
        <v>126</v>
      </c>
      <c r="E124" s="50">
        <v>4</v>
      </c>
      <c r="F124" s="78" t="str">
        <f>VLOOKUP(C124:C400,[1]Sheet1!$B$1:$G$200,6,FALSE)</f>
        <v>b</v>
      </c>
      <c r="G124" s="79"/>
    </row>
    <row r="125" spans="2:7">
      <c r="B125" s="50"/>
      <c r="C125" s="4">
        <v>207103</v>
      </c>
      <c r="D125" s="23" t="s">
        <v>126</v>
      </c>
      <c r="E125" s="50">
        <v>200</v>
      </c>
      <c r="F125" s="78" t="str">
        <f>VLOOKUP(C125:C401,[1]Sheet1!$B$1:$G$200,6,FALSE)</f>
        <v>d</v>
      </c>
      <c r="G125" s="79"/>
    </row>
    <row r="126" spans="2:7" ht="17.25" customHeight="1">
      <c r="B126" s="53" t="s">
        <v>1</v>
      </c>
      <c r="C126" s="5">
        <v>137013</v>
      </c>
      <c r="D126" s="26" t="s">
        <v>118</v>
      </c>
      <c r="E126" s="53">
        <v>1</v>
      </c>
      <c r="F126" s="78" t="str">
        <f>VLOOKUP(C126:C402,[1]Sheet1!$B$1:$G$200,6,FALSE)</f>
        <v>d</v>
      </c>
      <c r="G126" s="79"/>
    </row>
    <row r="127" spans="2:7">
      <c r="B127" s="53"/>
      <c r="C127" s="5">
        <v>167013</v>
      </c>
      <c r="D127" s="26" t="s">
        <v>118</v>
      </c>
      <c r="E127" s="53">
        <v>4</v>
      </c>
      <c r="F127" s="78" t="str">
        <f>VLOOKUP(C127:C403,[1]Sheet1!$B$1:$G$200,6,FALSE)</f>
        <v>d</v>
      </c>
      <c r="G127" s="79"/>
    </row>
    <row r="128" spans="2:7">
      <c r="B128" s="53"/>
      <c r="C128" s="5">
        <v>207013</v>
      </c>
      <c r="D128" s="26" t="s">
        <v>118</v>
      </c>
      <c r="E128" s="53">
        <v>200</v>
      </c>
      <c r="F128" s="78" t="str">
        <f>VLOOKUP(C128:C404,[1]Sheet1!$B$1:$G$200,6,FALSE)</f>
        <v>d</v>
      </c>
      <c r="G128" s="79"/>
    </row>
    <row r="129" spans="2:7" ht="17.25" customHeight="1">
      <c r="B129" s="50" t="s">
        <v>7</v>
      </c>
      <c r="C129" s="4">
        <v>137032</v>
      </c>
      <c r="D129" s="23" t="s">
        <v>127</v>
      </c>
      <c r="E129" s="50">
        <v>1</v>
      </c>
      <c r="F129" s="78" t="str">
        <f>VLOOKUP(C129:C405,[1]Sheet1!$B$1:$G$200,6,FALSE)</f>
        <v>b</v>
      </c>
      <c r="G129" s="79"/>
    </row>
    <row r="130" spans="2:7">
      <c r="B130" s="50"/>
      <c r="C130" s="4">
        <v>167032</v>
      </c>
      <c r="D130" s="23" t="s">
        <v>127</v>
      </c>
      <c r="E130" s="50">
        <v>4</v>
      </c>
      <c r="F130" s="78" t="str">
        <f>VLOOKUP(C130:C406,[1]Sheet1!$B$1:$G$200,6,FALSE)</f>
        <v>a</v>
      </c>
      <c r="G130" s="79"/>
    </row>
    <row r="131" spans="2:7">
      <c r="B131" s="50"/>
      <c r="C131" s="4">
        <v>193321</v>
      </c>
      <c r="D131" s="23" t="s">
        <v>134</v>
      </c>
      <c r="E131" s="50">
        <v>20</v>
      </c>
      <c r="F131" s="78" t="str">
        <f>VLOOKUP(C131:C407,[1]Sheet1!$B$1:$G$200,6,FALSE)</f>
        <v>d</v>
      </c>
      <c r="G131" s="79"/>
    </row>
    <row r="132" spans="2:7">
      <c r="B132" s="50"/>
      <c r="C132" s="4">
        <v>207032</v>
      </c>
      <c r="D132" s="23" t="s">
        <v>127</v>
      </c>
      <c r="E132" s="50">
        <v>200</v>
      </c>
      <c r="F132" s="78" t="str">
        <f>VLOOKUP(C132:C408,[1]Sheet1!$B$1:$G$200,6,FALSE)</f>
        <v>d</v>
      </c>
      <c r="G132" s="79"/>
    </row>
    <row r="133" spans="2:7">
      <c r="B133" s="53" t="s">
        <v>7</v>
      </c>
      <c r="C133" s="5">
        <v>137033</v>
      </c>
      <c r="D133" s="26" t="s">
        <v>128</v>
      </c>
      <c r="E133" s="53">
        <v>1</v>
      </c>
      <c r="F133" s="78" t="str">
        <f>VLOOKUP(C133:C409,[1]Sheet1!$B$1:$G$200,6,FALSE)</f>
        <v>d</v>
      </c>
      <c r="G133" s="79"/>
    </row>
    <row r="134" spans="2:7">
      <c r="B134" s="53"/>
      <c r="C134" s="5">
        <v>167033</v>
      </c>
      <c r="D134" s="26" t="s">
        <v>128</v>
      </c>
      <c r="E134" s="53">
        <v>4</v>
      </c>
      <c r="F134" s="78" t="str">
        <f>VLOOKUP(C134:C410,[1]Sheet1!$B$1:$G$200,6,FALSE)</f>
        <v>b</v>
      </c>
      <c r="G134" s="79"/>
    </row>
    <row r="135" spans="2:7">
      <c r="B135" s="53"/>
      <c r="C135" s="5">
        <v>207033</v>
      </c>
      <c r="D135" s="26" t="s">
        <v>128</v>
      </c>
      <c r="E135" s="53">
        <v>200</v>
      </c>
      <c r="F135" s="78" t="str">
        <f>VLOOKUP(C135:C411,[1]Sheet1!$B$1:$G$200,6,FALSE)</f>
        <v>d</v>
      </c>
      <c r="G135" s="79"/>
    </row>
    <row r="136" spans="2:7" ht="15" customHeight="1">
      <c r="B136" s="50" t="s">
        <v>7</v>
      </c>
      <c r="C136" s="4">
        <v>133336</v>
      </c>
      <c r="D136" s="23" t="s">
        <v>135</v>
      </c>
      <c r="E136" s="50">
        <v>1</v>
      </c>
      <c r="F136" s="78" t="str">
        <f>VLOOKUP(C136:C412,[1]Sheet1!$B$1:$G$200,6,FALSE)</f>
        <v>d</v>
      </c>
      <c r="G136" s="79"/>
    </row>
    <row r="137" spans="2:7">
      <c r="B137" s="50"/>
      <c r="C137" s="4">
        <v>163334</v>
      </c>
      <c r="D137" s="23" t="s">
        <v>135</v>
      </c>
      <c r="E137" s="50">
        <v>4</v>
      </c>
      <c r="F137" s="78" t="str">
        <f>VLOOKUP(C137:C413,[1]Sheet1!$B$1:$G$200,6,FALSE)</f>
        <v>d</v>
      </c>
      <c r="G137" s="79"/>
    </row>
    <row r="138" spans="2:7">
      <c r="B138" s="52"/>
      <c r="C138" s="6">
        <v>193334</v>
      </c>
      <c r="D138" s="25" t="s">
        <v>136</v>
      </c>
      <c r="E138" s="52">
        <v>20</v>
      </c>
      <c r="F138" s="78" t="str">
        <f>VLOOKUP(C138:C414,[1]Sheet1!$B$1:$G$200,6,FALSE)</f>
        <v>d</v>
      </c>
      <c r="G138" s="79"/>
    </row>
    <row r="139" spans="2:7">
      <c r="B139" s="50"/>
      <c r="C139" s="4">
        <v>203336</v>
      </c>
      <c r="D139" s="23" t="s">
        <v>135</v>
      </c>
      <c r="E139" s="50">
        <v>200</v>
      </c>
      <c r="F139" s="78" t="s">
        <v>177</v>
      </c>
      <c r="G139" s="79"/>
    </row>
    <row r="140" spans="2:7">
      <c r="B140" s="51" t="s">
        <v>7</v>
      </c>
      <c r="C140" s="3">
        <v>133339</v>
      </c>
      <c r="D140" s="22" t="s">
        <v>129</v>
      </c>
      <c r="E140" s="51">
        <v>1</v>
      </c>
      <c r="F140" s="78" t="str">
        <f>VLOOKUP(C140:C416,[1]Sheet1!$B$1:$G$200,6,FALSE)</f>
        <v>c</v>
      </c>
      <c r="G140" s="79"/>
    </row>
    <row r="141" spans="2:7" ht="18" customHeight="1">
      <c r="B141" s="51"/>
      <c r="C141" s="3">
        <v>163339</v>
      </c>
      <c r="D141" s="22" t="s">
        <v>129</v>
      </c>
      <c r="E141" s="51">
        <v>4</v>
      </c>
      <c r="F141" s="78" t="str">
        <f>VLOOKUP(C141:C417,[1]Sheet1!$B$1:$G$200,6,FALSE)</f>
        <v>b</v>
      </c>
      <c r="G141" s="79"/>
    </row>
    <row r="142" spans="2:7" ht="18.75" customHeight="1">
      <c r="B142" s="51"/>
      <c r="C142" s="3">
        <v>193339</v>
      </c>
      <c r="D142" s="22" t="s">
        <v>129</v>
      </c>
      <c r="E142" s="51">
        <v>20</v>
      </c>
      <c r="F142" s="78" t="str">
        <f>VLOOKUP(C142:C418,[1]Sheet1!$B$1:$G$200,6,FALSE)</f>
        <v>c</v>
      </c>
      <c r="G142" s="79"/>
    </row>
    <row r="143" spans="2:7">
      <c r="B143" s="51"/>
      <c r="C143" s="3">
        <v>203339</v>
      </c>
      <c r="D143" s="22" t="s">
        <v>129</v>
      </c>
      <c r="E143" s="51">
        <v>200</v>
      </c>
      <c r="F143" s="78" t="s">
        <v>181</v>
      </c>
      <c r="G143" s="79"/>
    </row>
    <row r="144" spans="2:7">
      <c r="B144" s="52" t="s">
        <v>7</v>
      </c>
      <c r="C144" s="6">
        <v>208330</v>
      </c>
      <c r="D144" s="25" t="s">
        <v>119</v>
      </c>
      <c r="E144" s="52">
        <v>200</v>
      </c>
      <c r="F144" s="78" t="str">
        <f>VLOOKUP(C144:C420,[1]Sheet1!$B$1:$G$200,6,FALSE)</f>
        <v>b</v>
      </c>
      <c r="G144" s="79"/>
    </row>
    <row r="145" spans="2:7">
      <c r="B145" s="53" t="s">
        <v>7</v>
      </c>
      <c r="C145" s="5">
        <v>208331</v>
      </c>
      <c r="D145" s="26" t="s">
        <v>120</v>
      </c>
      <c r="E145" s="53">
        <v>200</v>
      </c>
      <c r="F145" s="78" t="str">
        <f>VLOOKUP(C145:C421,[1]Sheet1!$B$1:$G$200,6,FALSE)</f>
        <v>b</v>
      </c>
      <c r="G145" s="79"/>
    </row>
    <row r="146" spans="2:7">
      <c r="B146" s="50" t="s">
        <v>93</v>
      </c>
      <c r="C146" s="4">
        <v>193179</v>
      </c>
      <c r="D146" s="23" t="s">
        <v>111</v>
      </c>
      <c r="E146" s="50">
        <v>20</v>
      </c>
      <c r="F146" s="78" t="str">
        <f>VLOOKUP(C146:C422,[1]Sheet1!$B$1:$G$200,6,FALSE)</f>
        <v>d</v>
      </c>
      <c r="G146" s="79"/>
    </row>
    <row r="147" spans="2:7" ht="15.75" customHeight="1">
      <c r="B147" s="50"/>
      <c r="C147" s="4">
        <v>203179</v>
      </c>
      <c r="D147" s="23" t="s">
        <v>111</v>
      </c>
      <c r="E147" s="50">
        <v>200</v>
      </c>
      <c r="F147" s="78" t="str">
        <f>VLOOKUP(C147:C423,[1]Sheet1!$B$1:$G$200,6,FALSE)</f>
        <v>d</v>
      </c>
      <c r="G147" s="79"/>
    </row>
    <row r="148" spans="2:7" ht="18">
      <c r="B148" s="68"/>
      <c r="C148" s="68"/>
      <c r="D148" s="67" t="s">
        <v>27</v>
      </c>
      <c r="E148" s="67"/>
      <c r="F148" s="78"/>
      <c r="G148" s="79"/>
    </row>
    <row r="149" spans="2:7">
      <c r="B149" s="52" t="s">
        <v>28</v>
      </c>
      <c r="C149" s="4">
        <v>133327</v>
      </c>
      <c r="D149" s="23" t="s">
        <v>29</v>
      </c>
      <c r="E149" s="50">
        <v>1</v>
      </c>
      <c r="F149" s="78" t="str">
        <f>VLOOKUP(C149:C425,[1]Sheet1!$B$1:$G$200,6,FALSE)</f>
        <v>d</v>
      </c>
      <c r="G149" s="79"/>
    </row>
    <row r="150" spans="2:7">
      <c r="B150" s="52"/>
      <c r="C150" s="4">
        <v>203327</v>
      </c>
      <c r="D150" s="23" t="s">
        <v>29</v>
      </c>
      <c r="E150" s="50">
        <v>200</v>
      </c>
      <c r="F150" s="78" t="s">
        <v>177</v>
      </c>
      <c r="G150" s="79"/>
    </row>
    <row r="151" spans="2:7">
      <c r="B151" s="51" t="s">
        <v>28</v>
      </c>
      <c r="C151" s="3">
        <v>133326</v>
      </c>
      <c r="D151" s="22" t="s">
        <v>30</v>
      </c>
      <c r="E151" s="51">
        <v>1</v>
      </c>
      <c r="F151" s="78" t="str">
        <f>VLOOKUP(C151:C427,[1]Sheet1!$B$1:$G$200,6,FALSE)</f>
        <v>c</v>
      </c>
      <c r="G151" s="79"/>
    </row>
    <row r="152" spans="2:7">
      <c r="B152" s="51"/>
      <c r="C152" s="3">
        <v>203326</v>
      </c>
      <c r="D152" s="22" t="s">
        <v>30</v>
      </c>
      <c r="E152" s="51">
        <v>200</v>
      </c>
      <c r="F152" s="78" t="s">
        <v>177</v>
      </c>
      <c r="G152" s="79"/>
    </row>
    <row r="153" spans="2:7" ht="14.25" customHeight="1">
      <c r="B153" s="52"/>
      <c r="C153" s="6">
        <v>133087</v>
      </c>
      <c r="D153" s="25" t="s">
        <v>31</v>
      </c>
      <c r="E153" s="52">
        <v>1</v>
      </c>
      <c r="F153" s="78" t="str">
        <f>VLOOKUP(C153:C429,[1]Sheet1!$B$1:$G$200,6,FALSE)</f>
        <v>d</v>
      </c>
      <c r="G153" s="79"/>
    </row>
    <row r="154" spans="2:7" ht="14.25" customHeight="1">
      <c r="B154" s="62"/>
      <c r="C154" s="62"/>
      <c r="D154" s="63"/>
      <c r="E154" s="62"/>
      <c r="F154" s="78" t="e">
        <f>VLOOKUP(C154:C430,[1]Sheet1!$B$1:$G$200,6,FALSE)</f>
        <v>#N/A</v>
      </c>
      <c r="G154" s="79"/>
    </row>
    <row r="155" spans="2:7" ht="14.25" customHeight="1">
      <c r="B155" s="64" t="s">
        <v>172</v>
      </c>
      <c r="C155" s="4">
        <v>137210</v>
      </c>
      <c r="D155" s="23" t="s">
        <v>173</v>
      </c>
      <c r="E155" s="50">
        <v>1</v>
      </c>
      <c r="F155" s="78" t="e">
        <f>VLOOKUP(C155:C431,[1]Sheet1!$B$1:$G$200,6,FALSE)</f>
        <v>#N/A</v>
      </c>
      <c r="G155" s="84"/>
    </row>
    <row r="156" spans="2:7" ht="14.25" customHeight="1">
      <c r="B156" s="52"/>
      <c r="C156" s="4">
        <v>137211</v>
      </c>
      <c r="D156" s="23" t="s">
        <v>176</v>
      </c>
      <c r="E156" s="50">
        <v>1</v>
      </c>
      <c r="F156" s="78" t="e">
        <f>VLOOKUP(C156:C432,[1]Sheet1!$B$1:$G$200,6,FALSE)</f>
        <v>#N/A</v>
      </c>
      <c r="G156" s="84"/>
    </row>
    <row r="157" spans="2:7" ht="14.25" customHeight="1">
      <c r="B157" s="51"/>
      <c r="C157" s="3">
        <v>137212</v>
      </c>
      <c r="D157" s="22" t="s">
        <v>174</v>
      </c>
      <c r="E157" s="51">
        <v>1</v>
      </c>
      <c r="F157" s="78" t="e">
        <f>VLOOKUP(C157:C433,[1]Sheet1!$B$1:$G$200,6,FALSE)</f>
        <v>#N/A</v>
      </c>
      <c r="G157" s="84"/>
    </row>
    <row r="158" spans="2:7" ht="14.25" customHeight="1">
      <c r="B158" s="51"/>
      <c r="C158" s="3">
        <v>137213</v>
      </c>
      <c r="D158" s="22" t="s">
        <v>175</v>
      </c>
      <c r="E158" s="51">
        <v>1</v>
      </c>
      <c r="F158" s="78" t="e">
        <f>VLOOKUP(C158:C434,[1]Sheet1!$B$1:$G$200,6,FALSE)</f>
        <v>#N/A</v>
      </c>
      <c r="G158" s="84"/>
    </row>
    <row r="159" spans="2:7" ht="18" customHeight="1">
      <c r="B159" s="68"/>
      <c r="C159" s="68"/>
      <c r="D159" s="67" t="s">
        <v>32</v>
      </c>
      <c r="E159" s="67"/>
      <c r="F159" s="78" t="e">
        <f>VLOOKUP(C159:C435,[1]Sheet1!$B$1:$G$200,6,FALSE)</f>
        <v>#N/A</v>
      </c>
      <c r="G159" s="79"/>
    </row>
    <row r="160" spans="2:7" ht="16.5" customHeight="1">
      <c r="B160" s="52" t="s">
        <v>33</v>
      </c>
      <c r="C160" s="6">
        <v>133214</v>
      </c>
      <c r="D160" s="25" t="s">
        <v>34</v>
      </c>
      <c r="E160" s="52">
        <v>1</v>
      </c>
      <c r="F160" s="78" t="str">
        <f>VLOOKUP(C160:C436,[1]Sheet1!$B$1:$G$200,6,FALSE)</f>
        <v>d</v>
      </c>
      <c r="G160" s="79"/>
    </row>
    <row r="161" spans="2:7">
      <c r="B161" s="52"/>
      <c r="C161" s="6">
        <v>163214</v>
      </c>
      <c r="D161" s="25" t="s">
        <v>34</v>
      </c>
      <c r="E161" s="52">
        <v>4</v>
      </c>
      <c r="F161" s="78" t="str">
        <f>VLOOKUP(C161:C437,[1]Sheet1!$B$1:$G$200,6,FALSE)</f>
        <v>d</v>
      </c>
      <c r="G161" s="79"/>
    </row>
    <row r="162" spans="2:7">
      <c r="B162" s="53" t="s">
        <v>35</v>
      </c>
      <c r="C162" s="5">
        <v>163400</v>
      </c>
      <c r="D162" s="26" t="s">
        <v>36</v>
      </c>
      <c r="E162" s="53">
        <v>4</v>
      </c>
      <c r="F162" s="78" t="str">
        <f>VLOOKUP(C162:C438,[1]Sheet1!$B$1:$G$200,6,FALSE)</f>
        <v>a</v>
      </c>
      <c r="G162" s="79"/>
    </row>
    <row r="163" spans="2:7">
      <c r="B163" s="53"/>
      <c r="C163" s="5">
        <v>203400</v>
      </c>
      <c r="D163" s="26" t="s">
        <v>36</v>
      </c>
      <c r="E163" s="53">
        <v>200</v>
      </c>
      <c r="F163" s="78" t="s">
        <v>177</v>
      </c>
      <c r="G163" s="79"/>
    </row>
    <row r="164" spans="2:7">
      <c r="B164" s="50" t="s">
        <v>37</v>
      </c>
      <c r="C164" s="4">
        <v>127096</v>
      </c>
      <c r="D164" s="23" t="s">
        <v>90</v>
      </c>
      <c r="E164" s="50">
        <v>0.5</v>
      </c>
      <c r="F164" s="78" t="str">
        <f>VLOOKUP(C164:C440,[1]Sheet1!$B$1:$G$200,6,FALSE)</f>
        <v>d</v>
      </c>
      <c r="G164" s="79"/>
    </row>
    <row r="165" spans="2:7">
      <c r="B165" s="52"/>
      <c r="C165" s="6">
        <v>137096</v>
      </c>
      <c r="D165" s="25" t="s">
        <v>38</v>
      </c>
      <c r="E165" s="52">
        <v>1</v>
      </c>
      <c r="F165" s="78" t="str">
        <f>VLOOKUP(C165:C441,[1]Sheet1!$B$1:$G$200,6,FALSE)</f>
        <v>d</v>
      </c>
      <c r="G165" s="79"/>
    </row>
    <row r="166" spans="2:7">
      <c r="B166" s="52"/>
      <c r="C166" s="6">
        <v>207096</v>
      </c>
      <c r="D166" s="25" t="s">
        <v>88</v>
      </c>
      <c r="E166" s="52">
        <v>200</v>
      </c>
      <c r="F166" s="78" t="s">
        <v>177</v>
      </c>
      <c r="G166" s="79"/>
    </row>
    <row r="167" spans="2:7" ht="18">
      <c r="B167" s="71"/>
      <c r="C167" s="71"/>
      <c r="D167" s="70" t="s">
        <v>125</v>
      </c>
      <c r="E167" s="70"/>
      <c r="F167" s="78"/>
      <c r="G167" s="79"/>
    </row>
    <row r="168" spans="2:7">
      <c r="B168" s="52" t="s">
        <v>39</v>
      </c>
      <c r="C168" s="6">
        <v>197127</v>
      </c>
      <c r="D168" s="25" t="s">
        <v>40</v>
      </c>
      <c r="E168" s="52">
        <v>20</v>
      </c>
      <c r="F168" s="78" t="str">
        <f>VLOOKUP(C168:C444,[1]Sheet1!$B$1:$G$200,6,FALSE)</f>
        <v>c</v>
      </c>
      <c r="G168" s="79"/>
    </row>
    <row r="169" spans="2:7" ht="14.25" customHeight="1">
      <c r="B169" s="52"/>
      <c r="C169" s="6">
        <v>207127</v>
      </c>
      <c r="D169" s="25" t="s">
        <v>40</v>
      </c>
      <c r="E169" s="52">
        <v>200</v>
      </c>
      <c r="F169" s="78" t="s">
        <v>181</v>
      </c>
      <c r="G169" s="79"/>
    </row>
    <row r="170" spans="2:7">
      <c r="B170" s="53"/>
      <c r="C170" s="5">
        <v>197128</v>
      </c>
      <c r="D170" s="26" t="s">
        <v>41</v>
      </c>
      <c r="E170" s="53">
        <v>20</v>
      </c>
      <c r="F170" s="78" t="str">
        <f>VLOOKUP(C170:C446,[1]Sheet1!$B$1:$G$200,6,FALSE)</f>
        <v>d</v>
      </c>
      <c r="G170" s="79"/>
    </row>
    <row r="171" spans="2:7" ht="14.25" customHeight="1">
      <c r="B171" s="53"/>
      <c r="C171" s="5">
        <v>207128</v>
      </c>
      <c r="D171" s="26" t="s">
        <v>41</v>
      </c>
      <c r="E171" s="53">
        <v>200</v>
      </c>
      <c r="F171" s="78" t="s">
        <v>181</v>
      </c>
      <c r="G171" s="79"/>
    </row>
    <row r="172" spans="2:7">
      <c r="B172" s="52"/>
      <c r="C172" s="6">
        <v>197129</v>
      </c>
      <c r="D172" s="25" t="s">
        <v>42</v>
      </c>
      <c r="E172" s="52">
        <v>20</v>
      </c>
      <c r="F172" s="78" t="str">
        <f>VLOOKUP(C172:C448,[1]Sheet1!$B$1:$G$200,6,FALSE)</f>
        <v>d</v>
      </c>
      <c r="G172" s="79"/>
    </row>
    <row r="173" spans="2:7" ht="14.25" customHeight="1">
      <c r="B173" s="52"/>
      <c r="C173" s="6">
        <v>207129</v>
      </c>
      <c r="D173" s="25" t="s">
        <v>42</v>
      </c>
      <c r="E173" s="52">
        <v>200</v>
      </c>
      <c r="F173" s="78" t="s">
        <v>181</v>
      </c>
      <c r="G173" s="79"/>
    </row>
    <row r="174" spans="2:7">
      <c r="B174" s="53"/>
      <c r="C174" s="5">
        <v>204107</v>
      </c>
      <c r="D174" s="26" t="s">
        <v>43</v>
      </c>
      <c r="E174" s="53">
        <v>200</v>
      </c>
      <c r="F174" s="78" t="s">
        <v>181</v>
      </c>
      <c r="G174" s="79"/>
    </row>
    <row r="175" spans="2:7" ht="14.25" customHeight="1">
      <c r="B175" s="52"/>
      <c r="C175" s="6">
        <v>197130</v>
      </c>
      <c r="D175" s="25" t="s">
        <v>44</v>
      </c>
      <c r="E175" s="52">
        <v>20</v>
      </c>
      <c r="F175" s="78" t="str">
        <f>VLOOKUP(C175:C451,[1]Sheet1!$B$1:$G$200,6,FALSE)</f>
        <v>b</v>
      </c>
      <c r="G175" s="79"/>
    </row>
    <row r="176" spans="2:7">
      <c r="B176" s="52"/>
      <c r="C176" s="6">
        <v>207130</v>
      </c>
      <c r="D176" s="25" t="s">
        <v>44</v>
      </c>
      <c r="E176" s="52">
        <v>200</v>
      </c>
      <c r="F176" s="78" t="s">
        <v>181</v>
      </c>
      <c r="G176" s="79"/>
    </row>
    <row r="177" spans="2:7" ht="14.25" customHeight="1">
      <c r="B177" s="53"/>
      <c r="C177" s="5">
        <v>197131</v>
      </c>
      <c r="D177" s="26" t="s">
        <v>45</v>
      </c>
      <c r="E177" s="53">
        <v>20</v>
      </c>
      <c r="F177" s="78" t="str">
        <f>VLOOKUP(C177:C453,[1]Sheet1!$B$1:$G$200,6,FALSE)</f>
        <v>c</v>
      </c>
      <c r="G177" s="79"/>
    </row>
    <row r="178" spans="2:7">
      <c r="B178" s="53"/>
      <c r="C178" s="5">
        <v>207131</v>
      </c>
      <c r="D178" s="26" t="s">
        <v>45</v>
      </c>
      <c r="E178" s="53">
        <v>200</v>
      </c>
      <c r="F178" s="78" t="s">
        <v>181</v>
      </c>
      <c r="G178" s="79"/>
    </row>
    <row r="179" spans="2:7" ht="14.25" customHeight="1">
      <c r="B179" s="52"/>
      <c r="C179" s="6">
        <v>197132</v>
      </c>
      <c r="D179" s="25" t="s">
        <v>46</v>
      </c>
      <c r="E179" s="52">
        <v>20</v>
      </c>
      <c r="F179" s="78" t="str">
        <f>VLOOKUP(C179:C455,[1]Sheet1!$B$1:$G$200,6,FALSE)</f>
        <v>d</v>
      </c>
      <c r="G179" s="79"/>
    </row>
    <row r="180" spans="2:7">
      <c r="B180" s="52"/>
      <c r="C180" s="6">
        <v>207132</v>
      </c>
      <c r="D180" s="25" t="s">
        <v>46</v>
      </c>
      <c r="E180" s="52">
        <v>200</v>
      </c>
      <c r="F180" s="78" t="str">
        <f>VLOOKUP(C180:C456,[1]Sheet1!$B$1:$G$200,6,FALSE)</f>
        <v>d</v>
      </c>
      <c r="G180" s="79"/>
    </row>
    <row r="181" spans="2:7" ht="14.25" customHeight="1">
      <c r="B181" s="53"/>
      <c r="C181" s="5">
        <v>197133</v>
      </c>
      <c r="D181" s="26" t="s">
        <v>47</v>
      </c>
      <c r="E181" s="53">
        <v>20</v>
      </c>
      <c r="F181" s="78" t="str">
        <f>VLOOKUP(C181:C457,[1]Sheet1!$B$1:$G$200,6,FALSE)</f>
        <v>d</v>
      </c>
      <c r="G181" s="79"/>
    </row>
    <row r="182" spans="2:7">
      <c r="B182" s="53"/>
      <c r="C182" s="5">
        <v>207133</v>
      </c>
      <c r="D182" s="26" t="s">
        <v>47</v>
      </c>
      <c r="E182" s="53">
        <v>200</v>
      </c>
      <c r="F182" s="78" t="str">
        <f>VLOOKUP(C182:C458,[1]Sheet1!$B$1:$G$200,6,FALSE)</f>
        <v>d</v>
      </c>
      <c r="G182" s="79"/>
    </row>
    <row r="183" spans="2:7">
      <c r="B183" s="52"/>
      <c r="C183" s="6">
        <v>204017</v>
      </c>
      <c r="D183" s="25" t="s">
        <v>48</v>
      </c>
      <c r="E183" s="52">
        <v>200</v>
      </c>
      <c r="F183" s="78" t="str">
        <f>VLOOKUP(C183:C459,[1]Sheet1!$B$1:$G$200,6,FALSE)</f>
        <v>d</v>
      </c>
      <c r="G183" s="79"/>
    </row>
    <row r="184" spans="2:7">
      <c r="B184" s="53"/>
      <c r="C184" s="5">
        <v>204014</v>
      </c>
      <c r="D184" s="26" t="s">
        <v>49</v>
      </c>
      <c r="E184" s="53">
        <v>200</v>
      </c>
      <c r="F184" s="78" t="s">
        <v>177</v>
      </c>
      <c r="G184" s="79"/>
    </row>
    <row r="185" spans="2:7">
      <c r="B185" s="52"/>
      <c r="C185" s="6">
        <v>204042</v>
      </c>
      <c r="D185" s="25" t="s">
        <v>50</v>
      </c>
      <c r="E185" s="52">
        <v>200</v>
      </c>
      <c r="F185" s="78" t="s">
        <v>177</v>
      </c>
      <c r="G185" s="79"/>
    </row>
    <row r="186" spans="2:7">
      <c r="B186" s="53"/>
      <c r="C186" s="5">
        <v>204043</v>
      </c>
      <c r="D186" s="26" t="s">
        <v>51</v>
      </c>
      <c r="E186" s="53">
        <v>200</v>
      </c>
      <c r="F186" s="78" t="s">
        <v>177</v>
      </c>
      <c r="G186" s="79"/>
    </row>
    <row r="187" spans="2:7">
      <c r="B187" s="50" t="s">
        <v>52</v>
      </c>
      <c r="C187" s="4">
        <v>193781</v>
      </c>
      <c r="D187" s="23" t="s">
        <v>95</v>
      </c>
      <c r="E187" s="50">
        <v>20</v>
      </c>
      <c r="F187" s="78" t="s">
        <v>177</v>
      </c>
      <c r="G187" s="79"/>
    </row>
    <row r="188" spans="2:7">
      <c r="B188" s="50" t="s">
        <v>121</v>
      </c>
      <c r="C188" s="4">
        <v>203781</v>
      </c>
      <c r="D188" s="23" t="s">
        <v>95</v>
      </c>
      <c r="E188" s="50">
        <v>200</v>
      </c>
      <c r="F188" s="78" t="s">
        <v>177</v>
      </c>
      <c r="G188" s="79"/>
    </row>
    <row r="189" spans="2:7">
      <c r="B189" s="51"/>
      <c r="C189" s="3">
        <v>193782</v>
      </c>
      <c r="D189" s="22" t="s">
        <v>96</v>
      </c>
      <c r="E189" s="51">
        <v>20</v>
      </c>
      <c r="F189" s="78" t="str">
        <f>VLOOKUP(C189:C465,[1]Sheet1!$B$1:$G$200,6,FALSE)</f>
        <v>d</v>
      </c>
      <c r="G189" s="79"/>
    </row>
    <row r="190" spans="2:7">
      <c r="B190" s="51"/>
      <c r="C190" s="3">
        <v>203782</v>
      </c>
      <c r="D190" s="22" t="s">
        <v>96</v>
      </c>
      <c r="E190" s="51">
        <v>200</v>
      </c>
      <c r="F190" s="78" t="s">
        <v>177</v>
      </c>
      <c r="G190" s="79"/>
    </row>
    <row r="191" spans="2:7">
      <c r="B191" s="52"/>
      <c r="C191" s="6">
        <v>193785</v>
      </c>
      <c r="D191" s="25" t="s">
        <v>97</v>
      </c>
      <c r="E191" s="52">
        <v>20</v>
      </c>
      <c r="F191" s="78" t="str">
        <f>VLOOKUP(C191:C467,[1]Sheet1!$B$1:$G$200,6,FALSE)</f>
        <v>d</v>
      </c>
      <c r="G191" s="79"/>
    </row>
    <row r="192" spans="2:7">
      <c r="B192" s="52"/>
      <c r="C192" s="6">
        <v>203785</v>
      </c>
      <c r="D192" s="25" t="s">
        <v>97</v>
      </c>
      <c r="E192" s="52">
        <v>200</v>
      </c>
      <c r="F192" s="78" t="s">
        <v>177</v>
      </c>
      <c r="G192" s="79"/>
    </row>
    <row r="193" spans="2:7">
      <c r="B193" s="53"/>
      <c r="C193" s="5">
        <v>193784</v>
      </c>
      <c r="D193" s="26" t="s">
        <v>98</v>
      </c>
      <c r="E193" s="53">
        <v>20</v>
      </c>
      <c r="F193" s="78" t="str">
        <f>VLOOKUP(C193:C469,[1]Sheet1!$B$1:$G$200,6,FALSE)</f>
        <v>d</v>
      </c>
      <c r="G193" s="79"/>
    </row>
    <row r="194" spans="2:7">
      <c r="B194" s="53"/>
      <c r="C194" s="5">
        <v>203784</v>
      </c>
      <c r="D194" s="26" t="s">
        <v>98</v>
      </c>
      <c r="E194" s="53">
        <v>200</v>
      </c>
      <c r="F194" s="78" t="s">
        <v>177</v>
      </c>
      <c r="G194" s="79"/>
    </row>
    <row r="195" spans="2:7">
      <c r="B195" s="52"/>
      <c r="C195" s="6">
        <v>193786</v>
      </c>
      <c r="D195" s="25" t="s">
        <v>99</v>
      </c>
      <c r="E195" s="52">
        <v>20</v>
      </c>
      <c r="F195" s="78" t="s">
        <v>184</v>
      </c>
      <c r="G195" s="79"/>
    </row>
    <row r="196" spans="2:7">
      <c r="B196" s="52"/>
      <c r="C196" s="6">
        <v>203786</v>
      </c>
      <c r="D196" s="25" t="s">
        <v>99</v>
      </c>
      <c r="E196" s="52">
        <v>200</v>
      </c>
      <c r="F196" s="78" t="s">
        <v>177</v>
      </c>
      <c r="G196" s="79"/>
    </row>
    <row r="197" spans="2:7">
      <c r="B197" s="53"/>
      <c r="C197" s="5">
        <v>193787</v>
      </c>
      <c r="D197" s="26" t="s">
        <v>100</v>
      </c>
      <c r="E197" s="53">
        <v>20</v>
      </c>
      <c r="F197" s="78" t="str">
        <f>VLOOKUP(C197:C473,[1]Sheet1!$B$1:$G$200,6,FALSE)</f>
        <v>d</v>
      </c>
      <c r="G197" s="79"/>
    </row>
    <row r="198" spans="2:7">
      <c r="B198" s="53"/>
      <c r="C198" s="5">
        <v>203787</v>
      </c>
      <c r="D198" s="26" t="s">
        <v>100</v>
      </c>
      <c r="E198" s="53">
        <v>200</v>
      </c>
      <c r="F198" s="78" t="str">
        <f>VLOOKUP(C198:C474,[1]Sheet1!$B$1:$G$200,6,FALSE)</f>
        <v>d</v>
      </c>
      <c r="G198" s="79"/>
    </row>
    <row r="199" spans="2:7">
      <c r="B199" s="52"/>
      <c r="C199" s="6">
        <v>193788</v>
      </c>
      <c r="D199" s="25" t="s">
        <v>101</v>
      </c>
      <c r="E199" s="52">
        <v>20</v>
      </c>
      <c r="F199" s="78" t="s">
        <v>184</v>
      </c>
      <c r="G199" s="79"/>
    </row>
    <row r="200" spans="2:7">
      <c r="B200" s="52"/>
      <c r="C200" s="6">
        <v>203788</v>
      </c>
      <c r="D200" s="25" t="s">
        <v>101</v>
      </c>
      <c r="E200" s="52">
        <v>200</v>
      </c>
      <c r="F200" s="78" t="s">
        <v>177</v>
      </c>
      <c r="G200" s="79"/>
    </row>
    <row r="201" spans="2:7">
      <c r="B201" s="53" t="s">
        <v>108</v>
      </c>
      <c r="C201" s="5">
        <v>194141</v>
      </c>
      <c r="D201" s="26" t="s">
        <v>143</v>
      </c>
      <c r="E201" s="53">
        <v>20</v>
      </c>
      <c r="F201" s="78" t="str">
        <f>VLOOKUP(C201:C477,[1]Sheet1!$B$1:$G$200,6,FALSE)</f>
        <v>d</v>
      </c>
      <c r="G201" s="79"/>
    </row>
    <row r="202" spans="2:7">
      <c r="B202" s="53"/>
      <c r="C202" s="5">
        <v>204141</v>
      </c>
      <c r="D202" s="26" t="s">
        <v>143</v>
      </c>
      <c r="E202" s="53">
        <v>200</v>
      </c>
      <c r="F202" s="78" t="str">
        <f>VLOOKUP(C202:C478,[1]Sheet1!$B$1:$G$200,6,FALSE)</f>
        <v>d</v>
      </c>
      <c r="G202" s="79"/>
    </row>
    <row r="203" spans="2:7">
      <c r="B203" s="52"/>
      <c r="C203" s="6">
        <v>194142</v>
      </c>
      <c r="D203" s="25" t="s">
        <v>144</v>
      </c>
      <c r="E203" s="52">
        <v>20</v>
      </c>
      <c r="F203" s="78" t="str">
        <f>VLOOKUP(C203:C479,[1]Sheet1!$B$1:$G$200,6,FALSE)</f>
        <v>d</v>
      </c>
      <c r="G203" s="79"/>
    </row>
    <row r="204" spans="2:7">
      <c r="B204" s="52"/>
      <c r="C204" s="6">
        <v>204142</v>
      </c>
      <c r="D204" s="25" t="s">
        <v>144</v>
      </c>
      <c r="E204" s="52">
        <v>200</v>
      </c>
      <c r="F204" s="78" t="str">
        <f>VLOOKUP(C204:C480,[1]Sheet1!$B$1:$G$200,6,FALSE)</f>
        <v>d</v>
      </c>
      <c r="G204" s="79"/>
    </row>
    <row r="205" spans="2:7">
      <c r="B205" s="53"/>
      <c r="C205" s="5">
        <v>194143</v>
      </c>
      <c r="D205" s="26" t="s">
        <v>145</v>
      </c>
      <c r="E205" s="53">
        <v>20</v>
      </c>
      <c r="F205" s="78" t="str">
        <f>VLOOKUP(C205:C481,[1]Sheet1!$B$1:$G$200,6,FALSE)</f>
        <v>d</v>
      </c>
      <c r="G205" s="79"/>
    </row>
    <row r="206" spans="2:7">
      <c r="B206" s="53"/>
      <c r="C206" s="5">
        <v>204143</v>
      </c>
      <c r="D206" s="26" t="s">
        <v>145</v>
      </c>
      <c r="E206" s="53">
        <v>200</v>
      </c>
      <c r="F206" s="78" t="str">
        <f>VLOOKUP(C206:C482,[1]Sheet1!$B$1:$G$200,6,FALSE)</f>
        <v>d</v>
      </c>
      <c r="G206" s="79"/>
    </row>
    <row r="207" spans="2:7">
      <c r="B207" s="52"/>
      <c r="C207" s="6">
        <v>194144</v>
      </c>
      <c r="D207" s="25" t="s">
        <v>146</v>
      </c>
      <c r="E207" s="52">
        <v>20</v>
      </c>
      <c r="F207" s="78" t="str">
        <f>VLOOKUP(C207:C483,[1]Sheet1!$B$1:$G$200,6,FALSE)</f>
        <v>d</v>
      </c>
      <c r="G207" s="79"/>
    </row>
    <row r="208" spans="2:7">
      <c r="B208" s="52"/>
      <c r="C208" s="6">
        <v>204144</v>
      </c>
      <c r="D208" s="25" t="s">
        <v>146</v>
      </c>
      <c r="E208" s="52">
        <v>200</v>
      </c>
      <c r="F208" s="78" t="str">
        <f>VLOOKUP(C208:C484,[1]Sheet1!$B$1:$G$200,6,FALSE)</f>
        <v>d</v>
      </c>
      <c r="G208" s="79"/>
    </row>
    <row r="209" spans="2:7">
      <c r="B209" s="53"/>
      <c r="C209" s="5">
        <v>194145</v>
      </c>
      <c r="D209" s="26" t="s">
        <v>147</v>
      </c>
      <c r="E209" s="53">
        <v>20</v>
      </c>
      <c r="F209" s="78" t="str">
        <f>VLOOKUP(C209:C485,[1]Sheet1!$B$1:$G$200,6,FALSE)</f>
        <v>d</v>
      </c>
      <c r="G209" s="79"/>
    </row>
    <row r="210" spans="2:7">
      <c r="B210" s="53"/>
      <c r="C210" s="5">
        <v>204145</v>
      </c>
      <c r="D210" s="26" t="s">
        <v>147</v>
      </c>
      <c r="E210" s="53">
        <v>200</v>
      </c>
      <c r="F210" s="78" t="s">
        <v>177</v>
      </c>
      <c r="G210" s="79"/>
    </row>
    <row r="211" spans="2:7">
      <c r="B211" s="52"/>
      <c r="C211" s="6">
        <v>194146</v>
      </c>
      <c r="D211" s="25" t="s">
        <v>148</v>
      </c>
      <c r="E211" s="52">
        <v>20</v>
      </c>
      <c r="F211" s="78" t="str">
        <f>VLOOKUP(C211:C487,[1]Sheet1!$B$1:$G$200,6,FALSE)</f>
        <v>d</v>
      </c>
      <c r="G211" s="79"/>
    </row>
    <row r="212" spans="2:7">
      <c r="B212" s="52"/>
      <c r="C212" s="6">
        <v>204146</v>
      </c>
      <c r="D212" s="25" t="s">
        <v>148</v>
      </c>
      <c r="E212" s="52">
        <v>200</v>
      </c>
      <c r="F212" s="78" t="s">
        <v>177</v>
      </c>
      <c r="G212" s="79"/>
    </row>
    <row r="213" spans="2:7">
      <c r="B213" s="53"/>
      <c r="C213" s="5">
        <v>194147</v>
      </c>
      <c r="D213" s="26" t="s">
        <v>149</v>
      </c>
      <c r="E213" s="53">
        <v>20</v>
      </c>
      <c r="F213" s="78" t="s">
        <v>184</v>
      </c>
      <c r="G213" s="79"/>
    </row>
    <row r="214" spans="2:7">
      <c r="B214" s="51"/>
      <c r="C214" s="5">
        <v>204147</v>
      </c>
      <c r="D214" s="26" t="s">
        <v>149</v>
      </c>
      <c r="E214" s="51">
        <v>200</v>
      </c>
      <c r="F214" s="78" t="s">
        <v>177</v>
      </c>
      <c r="G214" s="79"/>
    </row>
    <row r="215" spans="2:7">
      <c r="B215" s="50" t="s">
        <v>53</v>
      </c>
      <c r="C215" s="4">
        <v>203714</v>
      </c>
      <c r="D215" s="23" t="s">
        <v>102</v>
      </c>
      <c r="E215" s="50">
        <v>200</v>
      </c>
      <c r="F215" s="78" t="s">
        <v>177</v>
      </c>
      <c r="G215" s="79"/>
    </row>
    <row r="216" spans="2:7">
      <c r="B216" s="52"/>
      <c r="C216" s="6">
        <v>203715</v>
      </c>
      <c r="D216" s="25" t="s">
        <v>103</v>
      </c>
      <c r="E216" s="52">
        <v>200</v>
      </c>
      <c r="F216" s="78" t="s">
        <v>177</v>
      </c>
      <c r="G216" s="79"/>
    </row>
    <row r="217" spans="2:7">
      <c r="B217" s="53"/>
      <c r="C217" s="5">
        <v>203716</v>
      </c>
      <c r="D217" s="26" t="s">
        <v>104</v>
      </c>
      <c r="E217" s="53">
        <v>200</v>
      </c>
      <c r="F217" s="78" t="s">
        <v>177</v>
      </c>
      <c r="G217" s="79"/>
    </row>
    <row r="218" spans="2:7">
      <c r="B218" s="52"/>
      <c r="C218" s="6">
        <v>203717</v>
      </c>
      <c r="D218" s="25" t="s">
        <v>105</v>
      </c>
      <c r="E218" s="52">
        <v>200</v>
      </c>
      <c r="F218" s="78" t="s">
        <v>177</v>
      </c>
      <c r="G218" s="79"/>
    </row>
    <row r="219" spans="2:7">
      <c r="B219" s="53"/>
      <c r="C219" s="5">
        <v>203719</v>
      </c>
      <c r="D219" s="26" t="s">
        <v>106</v>
      </c>
      <c r="E219" s="53">
        <v>200</v>
      </c>
      <c r="F219" s="78" t="s">
        <v>177</v>
      </c>
      <c r="G219" s="79"/>
    </row>
    <row r="220" spans="2:7">
      <c r="B220" s="52"/>
      <c r="C220" s="6">
        <v>203720</v>
      </c>
      <c r="D220" s="25" t="s">
        <v>107</v>
      </c>
      <c r="E220" s="52">
        <v>200</v>
      </c>
      <c r="F220" s="78" t="s">
        <v>177</v>
      </c>
      <c r="G220" s="79"/>
    </row>
    <row r="221" spans="2:7">
      <c r="B221" s="53" t="s">
        <v>54</v>
      </c>
      <c r="C221" s="5">
        <v>193898</v>
      </c>
      <c r="D221" s="26" t="s">
        <v>55</v>
      </c>
      <c r="E221" s="53">
        <v>20</v>
      </c>
      <c r="F221" s="78" t="s">
        <v>184</v>
      </c>
      <c r="G221" s="79"/>
    </row>
    <row r="222" spans="2:7">
      <c r="B222" s="53"/>
      <c r="C222" s="5">
        <v>203898</v>
      </c>
      <c r="D222" s="26" t="s">
        <v>55</v>
      </c>
      <c r="E222" s="53">
        <v>200</v>
      </c>
      <c r="F222" s="78" t="s">
        <v>177</v>
      </c>
      <c r="G222" s="79"/>
    </row>
    <row r="223" spans="2:7">
      <c r="B223" s="52"/>
      <c r="C223" s="6">
        <v>193965</v>
      </c>
      <c r="D223" s="25" t="s">
        <v>56</v>
      </c>
      <c r="E223" s="52">
        <v>20</v>
      </c>
      <c r="F223" s="78" t="s">
        <v>184</v>
      </c>
      <c r="G223" s="79"/>
    </row>
    <row r="224" spans="2:7">
      <c r="B224" s="52"/>
      <c r="C224" s="6">
        <v>203965</v>
      </c>
      <c r="D224" s="25" t="s">
        <v>56</v>
      </c>
      <c r="E224" s="52">
        <v>200</v>
      </c>
      <c r="F224" s="78" t="s">
        <v>177</v>
      </c>
      <c r="G224" s="79"/>
    </row>
    <row r="225" spans="2:7">
      <c r="B225" s="53"/>
      <c r="C225" s="5">
        <v>193966</v>
      </c>
      <c r="D225" s="26" t="s">
        <v>57</v>
      </c>
      <c r="E225" s="53">
        <v>20</v>
      </c>
      <c r="F225" s="78" t="s">
        <v>177</v>
      </c>
      <c r="G225" s="79"/>
    </row>
    <row r="226" spans="2:7">
      <c r="B226" s="51"/>
      <c r="C226" s="5">
        <v>203966</v>
      </c>
      <c r="D226" s="26" t="s">
        <v>57</v>
      </c>
      <c r="E226" s="51">
        <v>200</v>
      </c>
      <c r="F226" s="78" t="s">
        <v>177</v>
      </c>
      <c r="G226" s="79"/>
    </row>
    <row r="227" spans="2:7">
      <c r="B227" s="56" t="s">
        <v>58</v>
      </c>
      <c r="C227" s="4">
        <v>193987</v>
      </c>
      <c r="D227" s="23" t="s">
        <v>59</v>
      </c>
      <c r="E227" s="50">
        <v>20</v>
      </c>
      <c r="F227" s="78" t="s">
        <v>177</v>
      </c>
      <c r="G227" s="79"/>
    </row>
    <row r="228" spans="2:7">
      <c r="B228" s="56"/>
      <c r="C228" s="4">
        <v>203987</v>
      </c>
      <c r="D228" s="23" t="s">
        <v>59</v>
      </c>
      <c r="E228" s="50">
        <v>200</v>
      </c>
      <c r="F228" s="78" t="s">
        <v>177</v>
      </c>
      <c r="G228" s="79"/>
    </row>
    <row r="229" spans="2:7">
      <c r="B229" s="57"/>
      <c r="C229" s="3">
        <v>193996</v>
      </c>
      <c r="D229" s="22" t="s">
        <v>60</v>
      </c>
      <c r="E229" s="51">
        <v>20</v>
      </c>
      <c r="F229" s="78" t="s">
        <v>177</v>
      </c>
      <c r="G229" s="79"/>
    </row>
    <row r="230" spans="2:7">
      <c r="B230" s="57"/>
      <c r="C230" s="3">
        <v>203996</v>
      </c>
      <c r="D230" s="22" t="s">
        <v>60</v>
      </c>
      <c r="E230" s="51">
        <v>200</v>
      </c>
      <c r="F230" s="78" t="s">
        <v>177</v>
      </c>
      <c r="G230" s="79"/>
    </row>
    <row r="231" spans="2:7">
      <c r="B231" s="50"/>
      <c r="C231" s="4">
        <v>193997</v>
      </c>
      <c r="D231" s="23" t="s">
        <v>61</v>
      </c>
      <c r="E231" s="50">
        <v>20</v>
      </c>
      <c r="F231" s="78" t="s">
        <v>184</v>
      </c>
      <c r="G231" s="79"/>
    </row>
    <row r="232" spans="2:7">
      <c r="B232" s="50"/>
      <c r="C232" s="4">
        <v>203997</v>
      </c>
      <c r="D232" s="23" t="s">
        <v>61</v>
      </c>
      <c r="E232" s="50">
        <v>200</v>
      </c>
      <c r="F232" s="78" t="s">
        <v>177</v>
      </c>
      <c r="G232" s="79"/>
    </row>
    <row r="233" spans="2:7">
      <c r="B233" s="51"/>
      <c r="C233" s="3">
        <v>193998</v>
      </c>
      <c r="D233" s="22" t="s">
        <v>62</v>
      </c>
      <c r="E233" s="51">
        <v>20</v>
      </c>
      <c r="F233" s="78" t="s">
        <v>184</v>
      </c>
      <c r="G233" s="79"/>
    </row>
    <row r="234" spans="2:7">
      <c r="B234" s="51"/>
      <c r="C234" s="3">
        <v>203998</v>
      </c>
      <c r="D234" s="22" t="s">
        <v>62</v>
      </c>
      <c r="E234" s="51">
        <v>200</v>
      </c>
      <c r="F234" s="78" t="s">
        <v>177</v>
      </c>
      <c r="G234" s="79"/>
    </row>
    <row r="235" spans="2:7">
      <c r="B235" s="50"/>
      <c r="C235" s="4">
        <v>193999</v>
      </c>
      <c r="D235" s="23" t="s">
        <v>63</v>
      </c>
      <c r="E235" s="50">
        <v>20</v>
      </c>
      <c r="F235" s="78" t="s">
        <v>184</v>
      </c>
      <c r="G235" s="79"/>
    </row>
    <row r="236" spans="2:7">
      <c r="B236" s="52"/>
      <c r="C236" s="4">
        <v>203999</v>
      </c>
      <c r="D236" s="23" t="s">
        <v>63</v>
      </c>
      <c r="E236" s="52">
        <v>200</v>
      </c>
      <c r="F236" s="78" t="s">
        <v>177</v>
      </c>
      <c r="G236" s="79"/>
    </row>
    <row r="237" spans="2:7">
      <c r="B237" s="53" t="s">
        <v>64</v>
      </c>
      <c r="C237" s="5">
        <v>203585</v>
      </c>
      <c r="D237" s="26" t="s">
        <v>150</v>
      </c>
      <c r="E237" s="53">
        <v>200</v>
      </c>
      <c r="F237" s="78" t="s">
        <v>177</v>
      </c>
      <c r="G237" s="79"/>
    </row>
    <row r="238" spans="2:7">
      <c r="B238" s="52"/>
      <c r="C238" s="6">
        <v>203586</v>
      </c>
      <c r="D238" s="25" t="s">
        <v>151</v>
      </c>
      <c r="E238" s="52">
        <v>200</v>
      </c>
      <c r="F238" s="78" t="s">
        <v>177</v>
      </c>
      <c r="G238" s="79"/>
    </row>
    <row r="239" spans="2:7">
      <c r="B239" s="53"/>
      <c r="C239" s="5">
        <v>203587</v>
      </c>
      <c r="D239" s="26" t="s">
        <v>152</v>
      </c>
      <c r="E239" s="53">
        <v>200</v>
      </c>
      <c r="F239" s="78" t="str">
        <f>VLOOKUP(C239:C515,[1]Sheet1!$B$1:$G$200,6,FALSE)</f>
        <v>d</v>
      </c>
      <c r="G239" s="79"/>
    </row>
    <row r="240" spans="2:7">
      <c r="B240" s="52"/>
      <c r="C240" s="6">
        <v>203588</v>
      </c>
      <c r="D240" s="25" t="s">
        <v>153</v>
      </c>
      <c r="E240" s="52">
        <v>200</v>
      </c>
      <c r="F240" s="78" t="str">
        <f>VLOOKUP(C240:C516,[1]Sheet1!$B$1:$G$200,6,FALSE)</f>
        <v>d</v>
      </c>
      <c r="G240" s="79"/>
    </row>
    <row r="241" spans="2:7">
      <c r="B241" s="53"/>
      <c r="C241" s="5">
        <v>203589</v>
      </c>
      <c r="D241" s="26" t="s">
        <v>154</v>
      </c>
      <c r="E241" s="53">
        <v>200</v>
      </c>
      <c r="F241" s="78" t="s">
        <v>177</v>
      </c>
      <c r="G241" s="79"/>
    </row>
    <row r="242" spans="2:7">
      <c r="B242" s="50" t="s">
        <v>65</v>
      </c>
      <c r="C242" s="4">
        <v>193461</v>
      </c>
      <c r="D242" s="23" t="s">
        <v>66</v>
      </c>
      <c r="E242" s="50">
        <v>20</v>
      </c>
      <c r="F242" s="78" t="s">
        <v>184</v>
      </c>
      <c r="G242" s="79"/>
    </row>
    <row r="243" spans="2:7">
      <c r="B243" s="51" t="s">
        <v>67</v>
      </c>
      <c r="C243" s="3">
        <v>194002</v>
      </c>
      <c r="D243" s="27" t="s">
        <v>68</v>
      </c>
      <c r="E243" s="51">
        <v>20</v>
      </c>
      <c r="F243" s="78" t="s">
        <v>184</v>
      </c>
      <c r="G243" s="79"/>
    </row>
    <row r="244" spans="2:7">
      <c r="B244" s="51"/>
      <c r="C244" s="3">
        <v>204002</v>
      </c>
      <c r="D244" s="27" t="s">
        <v>68</v>
      </c>
      <c r="E244" s="51">
        <v>200</v>
      </c>
      <c r="F244" s="78" t="s">
        <v>177</v>
      </c>
      <c r="G244" s="79"/>
    </row>
    <row r="245" spans="2:7">
      <c r="B245" s="50"/>
      <c r="C245" s="4">
        <v>194098</v>
      </c>
      <c r="D245" s="23" t="s">
        <v>69</v>
      </c>
      <c r="E245" s="50">
        <v>20</v>
      </c>
      <c r="F245" s="78" t="s">
        <v>184</v>
      </c>
      <c r="G245" s="79"/>
    </row>
    <row r="246" spans="2:7">
      <c r="B246" s="52"/>
      <c r="C246" s="4">
        <v>204098</v>
      </c>
      <c r="D246" s="23" t="s">
        <v>69</v>
      </c>
      <c r="E246" s="52">
        <v>200</v>
      </c>
      <c r="F246" s="78" t="str">
        <f>VLOOKUP(C246:C522,[1]Sheet1!$B$1:$G$200,6,FALSE)</f>
        <v>d</v>
      </c>
      <c r="G246" s="79"/>
    </row>
    <row r="247" spans="2:7">
      <c r="B247" s="58" t="s">
        <v>35</v>
      </c>
      <c r="C247" s="10">
        <v>203964</v>
      </c>
      <c r="D247" s="22" t="s">
        <v>70</v>
      </c>
      <c r="E247" s="58">
        <v>200</v>
      </c>
      <c r="F247" s="78" t="s">
        <v>177</v>
      </c>
      <c r="G247" s="79"/>
    </row>
    <row r="248" spans="2:7">
      <c r="B248" s="52" t="s">
        <v>71</v>
      </c>
      <c r="C248" s="6">
        <v>193812</v>
      </c>
      <c r="D248" s="25" t="s">
        <v>72</v>
      </c>
      <c r="E248" s="52">
        <v>20</v>
      </c>
      <c r="F248" s="78" t="s">
        <v>177</v>
      </c>
      <c r="G248" s="79"/>
    </row>
    <row r="249" spans="2:7">
      <c r="B249" s="52"/>
      <c r="C249" s="6">
        <v>203812</v>
      </c>
      <c r="D249" s="25" t="s">
        <v>72</v>
      </c>
      <c r="E249" s="52">
        <v>200</v>
      </c>
      <c r="F249" s="78" t="s">
        <v>177</v>
      </c>
      <c r="G249" s="79"/>
    </row>
    <row r="250" spans="2:7">
      <c r="B250" s="53"/>
      <c r="C250" s="5">
        <v>193813</v>
      </c>
      <c r="D250" s="26" t="s">
        <v>73</v>
      </c>
      <c r="E250" s="53">
        <v>20</v>
      </c>
      <c r="F250" s="78" t="s">
        <v>177</v>
      </c>
      <c r="G250" s="79"/>
    </row>
    <row r="251" spans="2:7">
      <c r="B251" s="53"/>
      <c r="C251" s="5">
        <v>203813</v>
      </c>
      <c r="D251" s="26" t="s">
        <v>73</v>
      </c>
      <c r="E251" s="53">
        <v>200</v>
      </c>
      <c r="F251" s="78" t="str">
        <f>VLOOKUP(C251:C527,[1]Sheet1!$B$1:$G$200,6,FALSE)</f>
        <v>d</v>
      </c>
      <c r="G251" s="79"/>
    </row>
    <row r="252" spans="2:7">
      <c r="B252" s="52"/>
      <c r="C252" s="6">
        <v>193814</v>
      </c>
      <c r="D252" s="25" t="s">
        <v>74</v>
      </c>
      <c r="E252" s="52">
        <v>20</v>
      </c>
      <c r="F252" s="78" t="s">
        <v>184</v>
      </c>
      <c r="G252" s="79"/>
    </row>
    <row r="253" spans="2:7">
      <c r="B253" s="52"/>
      <c r="C253" s="6">
        <v>203814</v>
      </c>
      <c r="D253" s="25" t="s">
        <v>74</v>
      </c>
      <c r="E253" s="52">
        <v>200</v>
      </c>
      <c r="F253" s="78" t="s">
        <v>177</v>
      </c>
      <c r="G253" s="79"/>
    </row>
    <row r="254" spans="2:7">
      <c r="B254" s="53" t="s">
        <v>75</v>
      </c>
      <c r="C254" s="5">
        <v>193863</v>
      </c>
      <c r="D254" s="26" t="s">
        <v>76</v>
      </c>
      <c r="E254" s="53">
        <v>20</v>
      </c>
      <c r="F254" s="78" t="s">
        <v>184</v>
      </c>
      <c r="G254" s="79"/>
    </row>
    <row r="255" spans="2:7">
      <c r="B255" s="53"/>
      <c r="C255" s="5">
        <v>203863</v>
      </c>
      <c r="D255" s="26" t="s">
        <v>76</v>
      </c>
      <c r="E255" s="53">
        <v>200</v>
      </c>
      <c r="F255" s="78" t="s">
        <v>177</v>
      </c>
      <c r="G255" s="79"/>
    </row>
    <row r="256" spans="2:7">
      <c r="B256" s="52"/>
      <c r="C256" s="6">
        <v>193864</v>
      </c>
      <c r="D256" s="25" t="s">
        <v>77</v>
      </c>
      <c r="E256" s="52">
        <v>20</v>
      </c>
      <c r="F256" s="78" t="s">
        <v>184</v>
      </c>
      <c r="G256" s="79"/>
    </row>
    <row r="257" spans="2:7">
      <c r="B257" s="52"/>
      <c r="C257" s="6">
        <v>203864</v>
      </c>
      <c r="D257" s="25" t="s">
        <v>77</v>
      </c>
      <c r="E257" s="52">
        <v>200</v>
      </c>
      <c r="F257" s="78" t="s">
        <v>177</v>
      </c>
      <c r="G257" s="79"/>
    </row>
    <row r="258" spans="2:7" ht="18">
      <c r="B258" s="74"/>
      <c r="C258" s="73"/>
      <c r="D258" s="72" t="s">
        <v>78</v>
      </c>
      <c r="E258" s="73"/>
      <c r="F258" s="78"/>
      <c r="G258" s="79"/>
    </row>
    <row r="259" spans="2:7">
      <c r="B259" s="59" t="s">
        <v>109</v>
      </c>
      <c r="C259" s="28">
        <v>314833</v>
      </c>
      <c r="D259" s="31" t="s">
        <v>79</v>
      </c>
      <c r="E259" s="81">
        <v>0.5</v>
      </c>
      <c r="F259" s="78" t="str">
        <f>VLOOKUP(C259:C535,[1]Sheet1!$B$1:$G$200,6,FALSE)</f>
        <v>d</v>
      </c>
      <c r="G259" s="79"/>
    </row>
    <row r="260" spans="2:7">
      <c r="B260" s="42"/>
      <c r="C260" s="28">
        <v>344833</v>
      </c>
      <c r="D260" s="31" t="s">
        <v>89</v>
      </c>
      <c r="E260" s="81">
        <v>3</v>
      </c>
      <c r="F260" s="78" t="s">
        <v>184</v>
      </c>
      <c r="G260" s="79"/>
    </row>
    <row r="261" spans="2:7">
      <c r="B261" s="42"/>
      <c r="C261" s="28">
        <v>364833</v>
      </c>
      <c r="D261" s="31" t="s">
        <v>79</v>
      </c>
      <c r="E261" s="81">
        <v>15</v>
      </c>
      <c r="F261" s="78" t="str">
        <f>VLOOKUP(C261:C537,[1]Sheet1!$B$1:$G$200,6,FALSE)</f>
        <v>d</v>
      </c>
      <c r="G261" s="79"/>
    </row>
    <row r="262" spans="2:7">
      <c r="B262" s="42"/>
      <c r="C262" s="28">
        <v>394833</v>
      </c>
      <c r="D262" s="31" t="s">
        <v>79</v>
      </c>
      <c r="E262" s="81">
        <v>180</v>
      </c>
      <c r="F262" s="78" t="s">
        <v>177</v>
      </c>
      <c r="G262" s="79"/>
    </row>
    <row r="263" spans="2:7">
      <c r="B263" s="44"/>
      <c r="C263" s="29">
        <v>364834</v>
      </c>
      <c r="D263" s="19" t="s">
        <v>155</v>
      </c>
      <c r="E263" s="82">
        <v>15</v>
      </c>
      <c r="F263" s="78" t="str">
        <f>VLOOKUP(C263:C539,[1]Sheet1!$B$1:$G$200,6,FALSE)</f>
        <v>d</v>
      </c>
      <c r="G263" s="79"/>
    </row>
    <row r="264" spans="2:7">
      <c r="B264" s="44"/>
      <c r="C264" s="29">
        <v>394834</v>
      </c>
      <c r="D264" s="19" t="s">
        <v>155</v>
      </c>
      <c r="E264" s="82">
        <v>180</v>
      </c>
      <c r="F264" s="78" t="s">
        <v>177</v>
      </c>
      <c r="G264" s="79"/>
    </row>
    <row r="265" spans="2:7">
      <c r="B265" s="43"/>
      <c r="C265" s="30">
        <v>364835</v>
      </c>
      <c r="D265" s="32" t="s">
        <v>156</v>
      </c>
      <c r="E265" s="83">
        <v>15</v>
      </c>
      <c r="F265" s="78" t="s">
        <v>177</v>
      </c>
      <c r="G265" s="79"/>
    </row>
    <row r="266" spans="2:7">
      <c r="B266" s="43"/>
      <c r="C266" s="30">
        <v>394835</v>
      </c>
      <c r="D266" s="32" t="s">
        <v>156</v>
      </c>
      <c r="E266" s="83">
        <v>180</v>
      </c>
      <c r="F266" s="78" t="s">
        <v>177</v>
      </c>
      <c r="G266" s="79"/>
    </row>
    <row r="267" spans="2:7">
      <c r="B267" s="44"/>
      <c r="C267" s="29">
        <v>364836</v>
      </c>
      <c r="D267" s="19" t="s">
        <v>157</v>
      </c>
      <c r="E267" s="82">
        <v>15</v>
      </c>
      <c r="F267" s="78" t="s">
        <v>177</v>
      </c>
      <c r="G267" s="79"/>
    </row>
    <row r="268" spans="2:7">
      <c r="B268" s="44"/>
      <c r="C268" s="29">
        <v>394836</v>
      </c>
      <c r="D268" s="19" t="s">
        <v>157</v>
      </c>
      <c r="E268" s="82">
        <v>180</v>
      </c>
      <c r="F268" s="78" t="s">
        <v>177</v>
      </c>
      <c r="G268" s="79"/>
    </row>
    <row r="269" spans="2:7">
      <c r="B269" s="42"/>
      <c r="C269" s="28">
        <v>494837</v>
      </c>
      <c r="D269" s="31" t="s">
        <v>158</v>
      </c>
      <c r="E269" s="81">
        <v>0.4</v>
      </c>
      <c r="F269" s="78" t="str">
        <f>VLOOKUP(C269:C545,[1]Sheet1!$B$1:$G$200,6,FALSE)</f>
        <v>d</v>
      </c>
      <c r="G269" s="79"/>
    </row>
    <row r="270" spans="2:7">
      <c r="B270" s="43"/>
      <c r="C270" s="30">
        <v>364837</v>
      </c>
      <c r="D270" s="32" t="s">
        <v>159</v>
      </c>
      <c r="E270" s="83">
        <v>15</v>
      </c>
      <c r="F270" s="78" t="str">
        <f>VLOOKUP(C270:C546,[1]Sheet1!$B$1:$G$200,6,FALSE)</f>
        <v>d</v>
      </c>
      <c r="G270" s="79"/>
    </row>
    <row r="271" spans="2:7">
      <c r="B271" s="43"/>
      <c r="C271" s="30">
        <v>394837</v>
      </c>
      <c r="D271" s="32" t="s">
        <v>159</v>
      </c>
      <c r="E271" s="83">
        <v>180</v>
      </c>
      <c r="F271" s="78" t="s">
        <v>177</v>
      </c>
      <c r="G271" s="79"/>
    </row>
    <row r="272" spans="2:7">
      <c r="B272" s="44"/>
      <c r="C272" s="29">
        <v>364892</v>
      </c>
      <c r="D272" s="19" t="s">
        <v>160</v>
      </c>
      <c r="E272" s="82">
        <v>15</v>
      </c>
      <c r="F272" s="78" t="s">
        <v>177</v>
      </c>
      <c r="G272" s="79"/>
    </row>
    <row r="273" spans="2:7">
      <c r="B273" s="44"/>
      <c r="C273" s="29">
        <v>394892</v>
      </c>
      <c r="D273" s="19" t="s">
        <v>160</v>
      </c>
      <c r="E273" s="82">
        <v>180</v>
      </c>
      <c r="F273" s="78" t="s">
        <v>177</v>
      </c>
      <c r="G273" s="79"/>
    </row>
    <row r="274" spans="2:7">
      <c r="B274" s="43"/>
      <c r="C274" s="30">
        <v>364840</v>
      </c>
      <c r="D274" s="32" t="s">
        <v>161</v>
      </c>
      <c r="E274" s="83">
        <v>15</v>
      </c>
      <c r="F274" s="78" t="str">
        <f>VLOOKUP(C274:C550,[1]Sheet1!$B$1:$G$200,6,FALSE)</f>
        <v>d</v>
      </c>
      <c r="G274" s="79"/>
    </row>
    <row r="275" spans="2:7">
      <c r="B275" s="44" t="s">
        <v>110</v>
      </c>
      <c r="C275" s="29">
        <v>364880</v>
      </c>
      <c r="D275" s="19" t="s">
        <v>80</v>
      </c>
      <c r="E275" s="82">
        <v>15</v>
      </c>
      <c r="F275" s="78" t="str">
        <f>VLOOKUP(C275:C551,[1]Sheet1!$B$1:$G$200,6,FALSE)</f>
        <v>d</v>
      </c>
      <c r="G275" s="79"/>
    </row>
    <row r="276" spans="2:7">
      <c r="B276" s="44" t="s">
        <v>110</v>
      </c>
      <c r="C276" s="29">
        <v>394880</v>
      </c>
      <c r="D276" s="19" t="s">
        <v>80</v>
      </c>
      <c r="E276" s="82">
        <v>180</v>
      </c>
      <c r="F276" s="78" t="s">
        <v>177</v>
      </c>
      <c r="G276" s="79"/>
    </row>
    <row r="277" spans="2:7">
      <c r="B277" s="42" t="s">
        <v>110</v>
      </c>
      <c r="C277" s="30">
        <v>364923</v>
      </c>
      <c r="D277" s="32" t="s">
        <v>81</v>
      </c>
      <c r="E277" s="83">
        <v>15</v>
      </c>
      <c r="F277" s="78" t="s">
        <v>177</v>
      </c>
      <c r="G277" s="79"/>
    </row>
    <row r="279" spans="2:7">
      <c r="B279" s="37" t="s">
        <v>124</v>
      </c>
      <c r="C279" s="38"/>
      <c r="D279" s="38"/>
    </row>
    <row r="280" spans="2:7">
      <c r="B280" s="11" t="s">
        <v>82</v>
      </c>
    </row>
  </sheetData>
  <autoFilter ref="B1:F277"/>
  <phoneticPr fontId="4" type="noConversion"/>
  <conditionalFormatting sqref="F1:F277">
    <cfRule type="cellIs" dxfId="5" priority="1" operator="equal">
      <formula>"a"</formula>
    </cfRule>
    <cfRule type="cellIs" dxfId="4" priority="2" operator="equal">
      <formula>"a"</formula>
    </cfRule>
    <cfRule type="cellIs" dxfId="3" priority="3" operator="equal">
      <formula>"a"</formula>
    </cfRule>
    <cfRule type="cellIs" dxfId="2" priority="4" operator="equal">
      <formula>"b"</formula>
    </cfRule>
    <cfRule type="cellIs" dxfId="1" priority="5" operator="equal">
      <formula>"c"</formula>
    </cfRule>
    <cfRule type="cellIs" dxfId="0" priority="6" operator="equal">
      <formula>"d"</formula>
    </cfRule>
  </conditionalFormatting>
  <pageMargins left="0" right="0" top="0" bottom="0" header="0.31496062992125984" footer="0.31496062992125984"/>
  <pageSetup paperSize="9" scale="71" orientation="portrait" r:id="rId1"/>
  <rowBreaks count="2" manualBreakCount="2">
    <brk id="60" max="7" man="1"/>
    <brk id="121" max="7" man="1"/>
  </rowBreaks>
  <extLst>
    <ext xmlns:x14="http://schemas.microsoft.com/office/spreadsheetml/2009/9/main" uri="{CCE6A557-97BC-4b89-ADB6-D9C93CAAB3DF}">
      <x14:dataValidations xmlns:xm="http://schemas.microsoft.com/office/excel/2006/main" count="16">
        <x14:dataValidation type="list" showInputMessage="1" showErrorMessage="1">
          <x14:formula1>
            <xm:f>'dont touch this'!$M$6:$M$15</xm:f>
          </x14:formula1>
          <xm:sqref>G37</xm:sqref>
        </x14:dataValidation>
        <x14:dataValidation type="list" showInputMessage="1" showErrorMessage="1">
          <x14:formula1>
            <xm:f>'dont touch this'!$M$18:$M$27</xm:f>
          </x14:formula1>
          <xm:sqref>G173:G174 G171 G169 G143:G145 G119 G115 G111 G86 G81 G178 G50 G21 G12 G176</xm:sqref>
        </x14:dataValidation>
        <x14:dataValidation type="list" showInputMessage="1" showErrorMessage="1">
          <x14:formula1>
            <xm:f>'dont touch this'!$M$29:$M$38</xm:f>
          </x14:formula1>
          <xm:sqref>G251 G249 G246:G247 G244 G236:G241 G234 G232 G230 G228 G226 G224 G222 G214:G220 G212 G210 G208 G206 G204 G202 G200 G198 G196 G194 G192 G190 G188 G182:G186 G180 G166 G163 G152 G150 G147 G139 G135 G132 G128 G125 G120:G121 G107 G104 G101 G98 G91:G94 G257 G255 G65 G63 G60 G55 G45 G40 G32 G27 G24 G18 G15 G9 G6 G3 G253</xm:sqref>
        </x14:dataValidation>
        <x14:dataValidation type="list" allowBlank="1" showInputMessage="1" showErrorMessage="1">
          <x14:formula1>
            <xm:f>'dont touch this'!$L$18:$L$27</xm:f>
          </x14:formula1>
          <xm:sqref>G175</xm:sqref>
        </x14:dataValidation>
        <x14:dataValidation type="list" showInputMessage="1" showErrorMessage="1">
          <x14:formula1>
            <xm:f>'dont touch this'!$L$29:$L$38</xm:f>
          </x14:formula1>
          <xm:sqref>G168 G142 G114 G90 G85 G36 G177</xm:sqref>
        </x14:dataValidation>
        <x14:dataValidation type="list" allowBlank="1" showInputMessage="1" showErrorMessage="1">
          <x14:formula1>
            <xm:f>'dont touch this'!$L$41:$L$50</xm:f>
          </x14:formula1>
          <xm:sqref>G66:G67 G76:G78 G80 G201 G203 G205 G207 G209 G211 G213 G221 G223 G225 G227 G229 G231 G233 G235 G242:G243 G245 G248 G250 G252 G254 G256 G197 G195 G193 G191 G189 G187 G181 G179 G172 G170 G146 G138 G131 G118 G110 G199 G64 G62 G59 G54 G49 G44 G31 G70:G72</xm:sqref>
        </x14:dataValidation>
        <x14:dataValidation type="list" showInputMessage="1" showErrorMessage="1">
          <x14:formula1>
            <xm:f>'dont touch this'!$K$29:$K$38</xm:f>
          </x14:formula1>
          <xm:sqref>G48 G43 G30 G84 G89 G53</xm:sqref>
        </x14:dataValidation>
        <x14:dataValidation type="list" allowBlank="1" showInputMessage="1" showErrorMessage="1">
          <x14:formula1>
            <xm:f>'dont touch this'!$K$29:$K$38</xm:f>
          </x14:formula1>
          <xm:sqref>G79</xm:sqref>
        </x14:dataValidation>
        <x14:dataValidation type="list" showInputMessage="1" showErrorMessage="1">
          <x14:formula1>
            <xm:f>'dont touch this'!$K$6:$K$15</xm:f>
          </x14:formula1>
          <xm:sqref>G58 G35 G75</xm:sqref>
        </x14:dataValidation>
        <x14:dataValidation type="list" allowBlank="1" showInputMessage="1" showErrorMessage="1">
          <x14:formula1>
            <xm:f>'dont touch this'!$J$6:$J$15</xm:f>
          </x14:formula1>
          <xm:sqref>G130 G117 G113 G74 G57 G47 G34 G29 G20 G162</xm:sqref>
        </x14:dataValidation>
        <x14:dataValidation type="list" allowBlank="1" showInputMessage="1" showErrorMessage="1">
          <x14:formula1>
            <xm:f>'dont touch this'!$J$18:$J$27</xm:f>
          </x14:formula1>
          <xm:sqref>G134 G124 G109 G106 G69 G42 G39 G17 G141</xm:sqref>
        </x14:dataValidation>
        <x14:dataValidation type="list" showInputMessage="1" showErrorMessage="1">
          <x14:formula1>
            <xm:f>'dont touch this'!$J$29:$J$38</xm:f>
          </x14:formula1>
          <xm:sqref>G137 G127 G103 G100 G97 G83 G52 G26 G23 G14 G5 G2 G88 G11 G8 G161</xm:sqref>
        </x14:dataValidation>
        <x14:dataValidation type="list" allowBlank="1" showInputMessage="1" showErrorMessage="1">
          <x14:formula1>
            <xm:f>'dont touch this'!$I$41:$I$50</xm:f>
          </x14:formula1>
          <xm:sqref>G160 G153 G149 G136 G133 G126 G108 G102 G99 G96 G87 G82 G68 G56 G51 G41 G25 G22 G16 G13 G10 G7 G4 G1 G165</xm:sqref>
        </x14:dataValidation>
        <x14:dataValidation type="list" showInputMessage="1" showErrorMessage="1">
          <x14:formula1>
            <xm:f>'dont touch this'!$I$29:$I$38</xm:f>
          </x14:formula1>
          <xm:sqref>G140 G123 G105 G38 G151</xm:sqref>
        </x14:dataValidation>
        <x14:dataValidation type="list" showInputMessage="1" showErrorMessage="1">
          <x14:formula1>
            <xm:f>'dont touch this'!$I$18:$I$27</xm:f>
          </x14:formula1>
          <xm:sqref>G116 G112 G28 G19 G129</xm:sqref>
        </x14:dataValidation>
        <x14:dataValidation type="list" showInputMessage="1" showErrorMessage="1">
          <x14:formula1>
            <xm:f>'dont touch this'!$I$6:$I$15</xm:f>
          </x14:formula1>
          <xm:sqref>G46 G33 G73</xm:sqref>
        </x14:dataValidation>
      </x14:dataValidations>
    </ext>
  </extLst>
</worksheet>
</file>

<file path=xl/worksheets/sheet4.xml><?xml version="1.0" encoding="utf-8"?>
<worksheet xmlns="http://schemas.openxmlformats.org/spreadsheetml/2006/main" xmlns:r="http://schemas.openxmlformats.org/officeDocument/2006/relationships">
  <dimension ref="A1"/>
  <sheetViews>
    <sheetView workbookViewId="0">
      <selection activeCell="K15" sqref="K15"/>
    </sheetView>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Centos </vt:lpstr>
      <vt:lpstr>dont touch this</vt:lpstr>
      <vt:lpstr>1</vt:lpstr>
      <vt:lpstr>Sheet1</vt:lpstr>
      <vt:lpstr>Sheet2</vt:lpstr>
      <vt:lpstr>'1'!Область_печати</vt:lpstr>
      <vt:lpstr>'dont touch this'!Область_печати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사용자</dc:creator>
  <cp:lastModifiedBy>temp</cp:lastModifiedBy>
  <cp:lastPrinted>2015-10-12T14:47:15Z</cp:lastPrinted>
  <dcterms:created xsi:type="dcterms:W3CDTF">2014-02-04T11:36:54Z</dcterms:created>
  <dcterms:modified xsi:type="dcterms:W3CDTF">2015-10-26T12:17:26Z</dcterms:modified>
</cp:coreProperties>
</file>